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4235" windowHeight="6915"/>
  </bookViews>
  <sheets>
    <sheet name="00XX2610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S77" i="1" l="1"/>
  <c r="T77" i="1"/>
  <c r="R77" i="1"/>
  <c r="Q77" i="1"/>
  <c r="P77" i="1"/>
  <c r="O77" i="1"/>
  <c r="N77" i="1"/>
  <c r="M77" i="1"/>
  <c r="L77" i="1"/>
  <c r="T76" i="1"/>
  <c r="T75" i="1"/>
  <c r="R76" i="1"/>
  <c r="R75" i="1"/>
  <c r="N76" i="1"/>
  <c r="N75" i="1"/>
  <c r="K76" i="1"/>
  <c r="K75" i="1"/>
  <c r="J77" i="1"/>
  <c r="I77" i="1"/>
  <c r="I76" i="1"/>
  <c r="I75" i="1"/>
  <c r="H77" i="1"/>
  <c r="G77" i="1"/>
  <c r="F77" i="1"/>
  <c r="E77" i="1"/>
  <c r="G76" i="1"/>
  <c r="G75" i="1"/>
  <c r="E360" i="1" l="1"/>
  <c r="F360" i="1"/>
  <c r="H360" i="1"/>
  <c r="J360" i="1"/>
  <c r="L360" i="1"/>
  <c r="M360" i="1"/>
  <c r="O360" i="1"/>
  <c r="P360" i="1"/>
  <c r="Q360" i="1"/>
  <c r="S360" i="1"/>
  <c r="T320" i="1" l="1"/>
  <c r="T319" i="1"/>
  <c r="T318" i="1"/>
  <c r="R320" i="1"/>
  <c r="R319" i="1"/>
  <c r="N320" i="1"/>
  <c r="N319" i="1"/>
  <c r="K320" i="1"/>
  <c r="K319" i="1"/>
  <c r="I320" i="1"/>
  <c r="I319" i="1"/>
  <c r="G320" i="1"/>
  <c r="G319" i="1"/>
  <c r="S321" i="1"/>
  <c r="Q321" i="1"/>
  <c r="P321" i="1"/>
  <c r="O321" i="1"/>
  <c r="M321" i="1"/>
  <c r="L321" i="1"/>
  <c r="J321" i="1"/>
  <c r="H321" i="1"/>
  <c r="F321" i="1"/>
  <c r="E321" i="1"/>
  <c r="T321" i="1" l="1"/>
  <c r="S375" i="1"/>
  <c r="Q375" i="1"/>
  <c r="P375" i="1"/>
  <c r="O375" i="1"/>
  <c r="M375" i="1"/>
  <c r="L375" i="1"/>
  <c r="J375" i="1"/>
  <c r="H375" i="1"/>
  <c r="F375" i="1"/>
  <c r="E375" i="1"/>
  <c r="T374" i="1"/>
  <c r="T373" i="1"/>
  <c r="T372" i="1"/>
  <c r="R374" i="1"/>
  <c r="R373" i="1"/>
  <c r="R372" i="1"/>
  <c r="N374" i="1"/>
  <c r="N373" i="1"/>
  <c r="N372" i="1"/>
  <c r="K374" i="1"/>
  <c r="K373" i="1"/>
  <c r="K372" i="1"/>
  <c r="I374" i="1"/>
  <c r="I373" i="1"/>
  <c r="I372" i="1"/>
  <c r="G374" i="1"/>
  <c r="G373" i="1"/>
  <c r="G372" i="1"/>
  <c r="I375" i="1" l="1"/>
  <c r="G375" i="1"/>
  <c r="K375" i="1"/>
  <c r="N375" i="1"/>
  <c r="T375" i="1"/>
  <c r="R375" i="1"/>
  <c r="I8" i="1"/>
  <c r="I9" i="1"/>
  <c r="T275" i="1"/>
  <c r="T274" i="1"/>
  <c r="R275" i="1"/>
  <c r="R274" i="1"/>
  <c r="N275" i="1"/>
  <c r="N274" i="1"/>
  <c r="K275" i="1"/>
  <c r="K274" i="1"/>
  <c r="I275" i="1"/>
  <c r="I274" i="1"/>
  <c r="G275" i="1"/>
  <c r="G274" i="1"/>
  <c r="S62" i="1" l="1"/>
  <c r="Q62" i="1"/>
  <c r="P62" i="1"/>
  <c r="O62" i="1"/>
  <c r="M62" i="1"/>
  <c r="L62" i="1"/>
  <c r="J62" i="1"/>
  <c r="H62" i="1"/>
  <c r="F62" i="1"/>
  <c r="E62" i="1"/>
  <c r="T61" i="1"/>
  <c r="T60" i="1"/>
  <c r="R61" i="1"/>
  <c r="R60" i="1"/>
  <c r="N61" i="1"/>
  <c r="N60" i="1"/>
  <c r="K61" i="1"/>
  <c r="K60" i="1"/>
  <c r="I61" i="1"/>
  <c r="I60" i="1"/>
  <c r="G61" i="1"/>
  <c r="G60" i="1"/>
  <c r="S376" i="1"/>
  <c r="Q376" i="1"/>
  <c r="P376" i="1"/>
  <c r="O376" i="1"/>
  <c r="M376" i="1"/>
  <c r="L376" i="1"/>
  <c r="J376" i="1"/>
  <c r="K376" i="1" s="1"/>
  <c r="H376" i="1"/>
  <c r="F376" i="1"/>
  <c r="E376" i="1"/>
  <c r="S127" i="1"/>
  <c r="L127" i="1"/>
  <c r="M127" i="1"/>
  <c r="Q127" i="1"/>
  <c r="P127" i="1"/>
  <c r="O127" i="1"/>
  <c r="G38" i="1"/>
  <c r="R38" i="1"/>
  <c r="N38" i="1"/>
  <c r="N150" i="1"/>
  <c r="R150" i="1"/>
  <c r="T376" i="1" l="1"/>
  <c r="R376" i="1"/>
  <c r="I376" i="1"/>
  <c r="G376" i="1"/>
  <c r="N376" i="1"/>
  <c r="S108" i="1"/>
  <c r="Q108" i="1"/>
  <c r="P108" i="1"/>
  <c r="O108" i="1"/>
  <c r="M108" i="1"/>
  <c r="L108" i="1"/>
  <c r="J108" i="1"/>
  <c r="H108" i="1"/>
  <c r="F108" i="1"/>
  <c r="E108" i="1"/>
  <c r="E92" i="1"/>
  <c r="T107" i="1"/>
  <c r="T106" i="1"/>
  <c r="R107" i="1"/>
  <c r="R106" i="1"/>
  <c r="N107" i="1"/>
  <c r="N106" i="1"/>
  <c r="K107" i="1"/>
  <c r="K106" i="1"/>
  <c r="I107" i="1"/>
  <c r="I106" i="1"/>
  <c r="G107" i="1"/>
  <c r="G106" i="1"/>
  <c r="R305" i="1"/>
  <c r="R304" i="1"/>
  <c r="T305" i="1"/>
  <c r="T304" i="1"/>
  <c r="Q306" i="1"/>
  <c r="P306" i="1"/>
  <c r="O306" i="1"/>
  <c r="N305" i="1"/>
  <c r="N304" i="1"/>
  <c r="M306" i="1"/>
  <c r="L306" i="1"/>
  <c r="J306" i="1"/>
  <c r="K305" i="1"/>
  <c r="I305" i="1"/>
  <c r="I304" i="1"/>
  <c r="H306" i="1"/>
  <c r="G305" i="1"/>
  <c r="G304" i="1"/>
  <c r="F306" i="1"/>
  <c r="E306" i="1"/>
  <c r="N248" i="1"/>
  <c r="S249" i="1"/>
  <c r="Q249" i="1"/>
  <c r="P249" i="1"/>
  <c r="O249" i="1"/>
  <c r="M249" i="1"/>
  <c r="L249" i="1"/>
  <c r="J249" i="1"/>
  <c r="H249" i="1"/>
  <c r="F249" i="1"/>
  <c r="E249" i="1"/>
  <c r="S361" i="1"/>
  <c r="T361" i="1" s="1"/>
  <c r="Q361" i="1"/>
  <c r="P361" i="1"/>
  <c r="O361" i="1"/>
  <c r="M361" i="1"/>
  <c r="L361" i="1"/>
  <c r="J361" i="1"/>
  <c r="K361" i="1" s="1"/>
  <c r="H361" i="1"/>
  <c r="F361" i="1"/>
  <c r="E361" i="1"/>
  <c r="T359" i="1"/>
  <c r="T360" i="1" s="1"/>
  <c r="R359" i="1"/>
  <c r="R360" i="1" s="1"/>
  <c r="N359" i="1"/>
  <c r="N360" i="1" s="1"/>
  <c r="K359" i="1"/>
  <c r="K360" i="1" s="1"/>
  <c r="I359" i="1"/>
  <c r="I360" i="1" s="1"/>
  <c r="G359" i="1"/>
  <c r="G360" i="1" s="1"/>
  <c r="S347" i="1"/>
  <c r="S348" i="1" s="1"/>
  <c r="T348" i="1" s="1"/>
  <c r="Q347" i="1"/>
  <c r="Q348" i="1" s="1"/>
  <c r="P347" i="1"/>
  <c r="P348" i="1" s="1"/>
  <c r="O347" i="1"/>
  <c r="O348" i="1" s="1"/>
  <c r="M347" i="1"/>
  <c r="M348" i="1" s="1"/>
  <c r="L347" i="1"/>
  <c r="L348" i="1" s="1"/>
  <c r="J347" i="1"/>
  <c r="J348" i="1" s="1"/>
  <c r="K348" i="1" s="1"/>
  <c r="H347" i="1"/>
  <c r="H348" i="1" s="1"/>
  <c r="F347" i="1"/>
  <c r="F348" i="1" s="1"/>
  <c r="E347" i="1"/>
  <c r="E348" i="1" s="1"/>
  <c r="T346" i="1"/>
  <c r="T347" i="1" s="1"/>
  <c r="R346" i="1"/>
  <c r="R347" i="1" s="1"/>
  <c r="N346" i="1"/>
  <c r="N347" i="1" s="1"/>
  <c r="K346" i="1"/>
  <c r="K347" i="1" s="1"/>
  <c r="I346" i="1"/>
  <c r="I347" i="1" s="1"/>
  <c r="G346" i="1"/>
  <c r="G347" i="1" s="1"/>
  <c r="T248" i="1"/>
  <c r="T247" i="1"/>
  <c r="R248" i="1"/>
  <c r="R247" i="1"/>
  <c r="N247" i="1"/>
  <c r="K248" i="1"/>
  <c r="K247" i="1"/>
  <c r="I248" i="1"/>
  <c r="I247" i="1"/>
  <c r="G248" i="1"/>
  <c r="G247" i="1"/>
  <c r="T234" i="1"/>
  <c r="T233" i="1"/>
  <c r="R234" i="1"/>
  <c r="R233" i="1"/>
  <c r="N234" i="1"/>
  <c r="N233" i="1"/>
  <c r="K234" i="1"/>
  <c r="K233" i="1"/>
  <c r="I234" i="1"/>
  <c r="I233" i="1"/>
  <c r="G234" i="1"/>
  <c r="G233" i="1"/>
  <c r="S235" i="1"/>
  <c r="Q235" i="1"/>
  <c r="P235" i="1"/>
  <c r="O235" i="1"/>
  <c r="M235" i="1"/>
  <c r="L235" i="1"/>
  <c r="J235" i="1"/>
  <c r="H235" i="1"/>
  <c r="F235" i="1"/>
  <c r="E235" i="1"/>
  <c r="T9" i="1"/>
  <c r="T8" i="1"/>
  <c r="R9" i="1"/>
  <c r="R8" i="1"/>
  <c r="N9" i="1"/>
  <c r="N8" i="1"/>
  <c r="K9" i="1"/>
  <c r="K8" i="1"/>
  <c r="G9" i="1"/>
  <c r="G8" i="1"/>
  <c r="S10" i="1"/>
  <c r="Q10" i="1"/>
  <c r="P10" i="1"/>
  <c r="O10" i="1"/>
  <c r="M10" i="1"/>
  <c r="L10" i="1"/>
  <c r="J10" i="1"/>
  <c r="H10" i="1"/>
  <c r="F10" i="1"/>
  <c r="F11" i="1" s="1"/>
  <c r="E10" i="1"/>
  <c r="S334" i="1"/>
  <c r="S335" i="1" s="1"/>
  <c r="T335" i="1" s="1"/>
  <c r="Q334" i="1"/>
  <c r="Q335" i="1" s="1"/>
  <c r="P334" i="1"/>
  <c r="P335" i="1" s="1"/>
  <c r="O334" i="1"/>
  <c r="O335" i="1" s="1"/>
  <c r="M334" i="1"/>
  <c r="M335" i="1" s="1"/>
  <c r="L334" i="1"/>
  <c r="L335" i="1" s="1"/>
  <c r="J334" i="1"/>
  <c r="J335" i="1" s="1"/>
  <c r="K335" i="1" s="1"/>
  <c r="H334" i="1"/>
  <c r="H335" i="1" s="1"/>
  <c r="F334" i="1"/>
  <c r="F335" i="1" s="1"/>
  <c r="E334" i="1"/>
  <c r="E335" i="1" s="1"/>
  <c r="T333" i="1"/>
  <c r="T334" i="1" s="1"/>
  <c r="R333" i="1"/>
  <c r="R334" i="1" s="1"/>
  <c r="N333" i="1"/>
  <c r="N334" i="1" s="1"/>
  <c r="K333" i="1"/>
  <c r="K334" i="1" s="1"/>
  <c r="I333" i="1"/>
  <c r="I334" i="1" s="1"/>
  <c r="G333" i="1"/>
  <c r="G334" i="1" s="1"/>
  <c r="T303" i="1"/>
  <c r="S306" i="1"/>
  <c r="R303" i="1"/>
  <c r="N303" i="1"/>
  <c r="K304" i="1"/>
  <c r="K303" i="1"/>
  <c r="I303" i="1"/>
  <c r="G303" i="1"/>
  <c r="S39" i="1"/>
  <c r="Q39" i="1"/>
  <c r="P39" i="1"/>
  <c r="O39" i="1"/>
  <c r="M39" i="1"/>
  <c r="L39" i="1"/>
  <c r="J39" i="1"/>
  <c r="H39" i="1"/>
  <c r="F39" i="1"/>
  <c r="E39" i="1"/>
  <c r="T206" i="1"/>
  <c r="T205" i="1"/>
  <c r="T204" i="1"/>
  <c r="R206" i="1"/>
  <c r="R205" i="1"/>
  <c r="R204" i="1"/>
  <c r="N206" i="1"/>
  <c r="N205" i="1"/>
  <c r="N204" i="1"/>
  <c r="S207" i="1"/>
  <c r="Q207" i="1"/>
  <c r="P207" i="1"/>
  <c r="O207" i="1"/>
  <c r="M207" i="1"/>
  <c r="L207" i="1"/>
  <c r="E207" i="1"/>
  <c r="F207" i="1"/>
  <c r="H207" i="1"/>
  <c r="J207" i="1"/>
  <c r="K206" i="1"/>
  <c r="K205" i="1"/>
  <c r="K204" i="1"/>
  <c r="I206" i="1"/>
  <c r="I205" i="1"/>
  <c r="I204" i="1"/>
  <c r="G206" i="1"/>
  <c r="G205" i="1"/>
  <c r="G204" i="1"/>
  <c r="T90" i="1"/>
  <c r="T89" i="1"/>
  <c r="R90" i="1"/>
  <c r="N90" i="1"/>
  <c r="N89" i="1"/>
  <c r="K90" i="1"/>
  <c r="K89" i="1"/>
  <c r="I90" i="1"/>
  <c r="I89" i="1"/>
  <c r="G90" i="1"/>
  <c r="G89" i="1"/>
  <c r="G249" i="1" l="1"/>
  <c r="I249" i="1"/>
  <c r="K249" i="1"/>
  <c r="N249" i="1"/>
  <c r="R249" i="1"/>
  <c r="T249" i="1"/>
  <c r="N235" i="1"/>
  <c r="R235" i="1"/>
  <c r="T235" i="1"/>
  <c r="I361" i="1"/>
  <c r="R361" i="1"/>
  <c r="G361" i="1"/>
  <c r="N361" i="1"/>
  <c r="I348" i="1"/>
  <c r="R348" i="1"/>
  <c r="G348" i="1"/>
  <c r="N348" i="1"/>
  <c r="K10" i="1"/>
  <c r="G10" i="1"/>
  <c r="G235" i="1"/>
  <c r="I235" i="1"/>
  <c r="K235" i="1"/>
  <c r="R10" i="1"/>
  <c r="I335" i="1"/>
  <c r="N10" i="1"/>
  <c r="T10" i="1"/>
  <c r="G335" i="1"/>
  <c r="N335" i="1"/>
  <c r="R335" i="1"/>
  <c r="T55" i="1"/>
  <c r="R55" i="1"/>
  <c r="R54" i="1"/>
  <c r="N55" i="1"/>
  <c r="N54" i="1"/>
  <c r="K55" i="1"/>
  <c r="K54" i="1"/>
  <c r="I55" i="1"/>
  <c r="I54" i="1"/>
  <c r="G55" i="1"/>
  <c r="G54" i="1"/>
  <c r="T203" i="1" l="1"/>
  <c r="T207" i="1" s="1"/>
  <c r="R203" i="1"/>
  <c r="R207" i="1" s="1"/>
  <c r="N203" i="1"/>
  <c r="N207" i="1" s="1"/>
  <c r="K203" i="1"/>
  <c r="K207" i="1" s="1"/>
  <c r="I203" i="1"/>
  <c r="I207" i="1" s="1"/>
  <c r="G203" i="1"/>
  <c r="G207" i="1" s="1"/>
  <c r="T23" i="1" l="1"/>
  <c r="T22" i="1"/>
  <c r="R23" i="1"/>
  <c r="R22" i="1"/>
  <c r="N23" i="1"/>
  <c r="N22" i="1"/>
  <c r="K23" i="1"/>
  <c r="K22" i="1"/>
  <c r="I23" i="1"/>
  <c r="I22" i="1"/>
  <c r="G23" i="1"/>
  <c r="G22" i="1"/>
  <c r="Q89" i="1"/>
  <c r="R89" i="1" s="1"/>
  <c r="T302" i="1"/>
  <c r="T301" i="1"/>
  <c r="N302" i="1"/>
  <c r="I302" i="1"/>
  <c r="K302" i="1"/>
  <c r="G302" i="1"/>
  <c r="S322" i="1"/>
  <c r="Q322" i="1"/>
  <c r="P322" i="1"/>
  <c r="O322" i="1"/>
  <c r="M322" i="1"/>
  <c r="L322" i="1"/>
  <c r="J322" i="1"/>
  <c r="H322" i="1"/>
  <c r="F322" i="1"/>
  <c r="E322" i="1"/>
  <c r="R318" i="1"/>
  <c r="R321" i="1" s="1"/>
  <c r="N318" i="1"/>
  <c r="N321" i="1" s="1"/>
  <c r="K318" i="1"/>
  <c r="K321" i="1" s="1"/>
  <c r="I318" i="1"/>
  <c r="I321" i="1" s="1"/>
  <c r="G318" i="1"/>
  <c r="G321" i="1" s="1"/>
  <c r="T306" i="1" l="1"/>
  <c r="N322" i="1"/>
  <c r="T322" i="1"/>
  <c r="G322" i="1"/>
  <c r="I322" i="1"/>
  <c r="K322" i="1"/>
  <c r="R322" i="1"/>
  <c r="R302" i="1"/>
  <c r="R301" i="1"/>
  <c r="Q307" i="1"/>
  <c r="P307" i="1"/>
  <c r="K301" i="1"/>
  <c r="K306" i="1" s="1"/>
  <c r="I301" i="1"/>
  <c r="I306" i="1" s="1"/>
  <c r="G301" i="1"/>
  <c r="G306" i="1" s="1"/>
  <c r="H307" i="1"/>
  <c r="F307" i="1"/>
  <c r="S307" i="1"/>
  <c r="O307" i="1"/>
  <c r="M307" i="1"/>
  <c r="L307" i="1"/>
  <c r="J307" i="1"/>
  <c r="E307" i="1"/>
  <c r="N301" i="1"/>
  <c r="N306" i="1" s="1"/>
  <c r="S289" i="1"/>
  <c r="S290" i="1" s="1"/>
  <c r="Q289" i="1"/>
  <c r="Q290" i="1" s="1"/>
  <c r="P289" i="1"/>
  <c r="P290" i="1" s="1"/>
  <c r="O289" i="1"/>
  <c r="O290" i="1" s="1"/>
  <c r="M289" i="1"/>
  <c r="M290" i="1" s="1"/>
  <c r="L289" i="1"/>
  <c r="L290" i="1" s="1"/>
  <c r="J289" i="1"/>
  <c r="J290" i="1" s="1"/>
  <c r="K290" i="1" s="1"/>
  <c r="H289" i="1"/>
  <c r="H290" i="1" s="1"/>
  <c r="F289" i="1"/>
  <c r="F290" i="1" s="1"/>
  <c r="E289" i="1"/>
  <c r="E290" i="1" s="1"/>
  <c r="T288" i="1"/>
  <c r="T289" i="1" s="1"/>
  <c r="R288" i="1"/>
  <c r="R289" i="1" s="1"/>
  <c r="N288" i="1"/>
  <c r="N289" i="1" s="1"/>
  <c r="K288" i="1"/>
  <c r="K289" i="1" s="1"/>
  <c r="I288" i="1"/>
  <c r="I289" i="1" s="1"/>
  <c r="G288" i="1"/>
  <c r="G289" i="1" s="1"/>
  <c r="T307" i="1" l="1"/>
  <c r="R306" i="1"/>
  <c r="N307" i="1"/>
  <c r="K307" i="1"/>
  <c r="G307" i="1"/>
  <c r="R307" i="1"/>
  <c r="I307" i="1"/>
  <c r="G290" i="1"/>
  <c r="R290" i="1"/>
  <c r="I290" i="1"/>
  <c r="N290" i="1"/>
  <c r="T290" i="1"/>
  <c r="S276" i="1"/>
  <c r="S277" i="1" s="1"/>
  <c r="Q276" i="1"/>
  <c r="Q277" i="1" s="1"/>
  <c r="P276" i="1"/>
  <c r="P277" i="1" s="1"/>
  <c r="O276" i="1"/>
  <c r="O277" i="1" s="1"/>
  <c r="M276" i="1"/>
  <c r="M277" i="1" s="1"/>
  <c r="L276" i="1"/>
  <c r="L277" i="1" s="1"/>
  <c r="J276" i="1"/>
  <c r="J277" i="1" s="1"/>
  <c r="H276" i="1"/>
  <c r="H277" i="1" s="1"/>
  <c r="F276" i="1"/>
  <c r="F277" i="1" s="1"/>
  <c r="E276" i="1"/>
  <c r="E277" i="1" s="1"/>
  <c r="T276" i="1"/>
  <c r="R276" i="1"/>
  <c r="N276" i="1"/>
  <c r="K276" i="1"/>
  <c r="I276" i="1"/>
  <c r="G276" i="1"/>
  <c r="S262" i="1"/>
  <c r="S263" i="1" s="1"/>
  <c r="T263" i="1" s="1"/>
  <c r="Q262" i="1"/>
  <c r="Q263" i="1" s="1"/>
  <c r="P262" i="1"/>
  <c r="P263" i="1" s="1"/>
  <c r="O262" i="1"/>
  <c r="O263" i="1" s="1"/>
  <c r="M262" i="1"/>
  <c r="M263" i="1" s="1"/>
  <c r="L262" i="1"/>
  <c r="L263" i="1" s="1"/>
  <c r="J262" i="1"/>
  <c r="J263" i="1" s="1"/>
  <c r="H262" i="1"/>
  <c r="H263" i="1" s="1"/>
  <c r="F262" i="1"/>
  <c r="F263" i="1" s="1"/>
  <c r="E262" i="1"/>
  <c r="E263" i="1" s="1"/>
  <c r="T261" i="1"/>
  <c r="T262" i="1" s="1"/>
  <c r="R261" i="1"/>
  <c r="R262" i="1" s="1"/>
  <c r="N261" i="1"/>
  <c r="N262" i="1" s="1"/>
  <c r="K261" i="1"/>
  <c r="K262" i="1" s="1"/>
  <c r="I261" i="1"/>
  <c r="I262" i="1" s="1"/>
  <c r="G261" i="1"/>
  <c r="G262" i="1" s="1"/>
  <c r="S250" i="1"/>
  <c r="Q250" i="1"/>
  <c r="P250" i="1"/>
  <c r="O250" i="1"/>
  <c r="M250" i="1"/>
  <c r="L250" i="1"/>
  <c r="J250" i="1"/>
  <c r="K250" i="1" s="1"/>
  <c r="H250" i="1"/>
  <c r="F250" i="1"/>
  <c r="E250" i="1"/>
  <c r="G263" i="1" l="1"/>
  <c r="K263" i="1"/>
  <c r="N277" i="1"/>
  <c r="T277" i="1"/>
  <c r="N250" i="1"/>
  <c r="G277" i="1"/>
  <c r="K277" i="1"/>
  <c r="I277" i="1"/>
  <c r="R277" i="1"/>
  <c r="N263" i="1"/>
  <c r="I263" i="1"/>
  <c r="R263" i="1"/>
  <c r="I250" i="1"/>
  <c r="R250" i="1"/>
  <c r="G250" i="1"/>
  <c r="T250" i="1"/>
  <c r="S236" i="1"/>
  <c r="Q236" i="1"/>
  <c r="P236" i="1"/>
  <c r="O236" i="1"/>
  <c r="M236" i="1"/>
  <c r="L236" i="1"/>
  <c r="J236" i="1"/>
  <c r="K236" i="1" s="1"/>
  <c r="H236" i="1"/>
  <c r="F236" i="1"/>
  <c r="E236" i="1"/>
  <c r="M221" i="1"/>
  <c r="L221" i="1"/>
  <c r="L222" i="1" s="1"/>
  <c r="P221" i="1"/>
  <c r="P222" i="1" s="1"/>
  <c r="O221" i="1"/>
  <c r="O222" i="1" s="1"/>
  <c r="Q221" i="1"/>
  <c r="Q222" i="1" s="1"/>
  <c r="T220" i="1"/>
  <c r="T219" i="1"/>
  <c r="T221" i="1" s="1"/>
  <c r="R220" i="1"/>
  <c r="R219" i="1"/>
  <c r="R221" i="1" s="1"/>
  <c r="N220" i="1"/>
  <c r="N219" i="1"/>
  <c r="N221" i="1" s="1"/>
  <c r="K220" i="1"/>
  <c r="K219" i="1"/>
  <c r="K221" i="1" s="1"/>
  <c r="I220" i="1"/>
  <c r="I219" i="1"/>
  <c r="I221" i="1" s="1"/>
  <c r="G220" i="1"/>
  <c r="G219" i="1"/>
  <c r="G221" i="1" s="1"/>
  <c r="S221" i="1"/>
  <c r="S222" i="1" s="1"/>
  <c r="M222" i="1"/>
  <c r="J221" i="1"/>
  <c r="J222" i="1" s="1"/>
  <c r="H221" i="1"/>
  <c r="H222" i="1" s="1"/>
  <c r="F221" i="1"/>
  <c r="F222" i="1" s="1"/>
  <c r="E221" i="1"/>
  <c r="E222" i="1" s="1"/>
  <c r="S208" i="1"/>
  <c r="T144" i="1"/>
  <c r="T143" i="1"/>
  <c r="R144" i="1"/>
  <c r="R143" i="1"/>
  <c r="N144" i="1"/>
  <c r="N143" i="1"/>
  <c r="G144" i="1"/>
  <c r="G143" i="1"/>
  <c r="I144" i="1"/>
  <c r="I143" i="1"/>
  <c r="K144" i="1"/>
  <c r="K143" i="1"/>
  <c r="Q208" i="1"/>
  <c r="P208" i="1"/>
  <c r="O208" i="1"/>
  <c r="M208" i="1"/>
  <c r="L208" i="1"/>
  <c r="J208" i="1"/>
  <c r="H208" i="1"/>
  <c r="F208" i="1"/>
  <c r="E208" i="1"/>
  <c r="S191" i="1"/>
  <c r="S192" i="1" s="1"/>
  <c r="Q191" i="1"/>
  <c r="Q192" i="1" s="1"/>
  <c r="P191" i="1"/>
  <c r="P192" i="1" s="1"/>
  <c r="O191" i="1"/>
  <c r="O192" i="1" s="1"/>
  <c r="M191" i="1"/>
  <c r="M192" i="1" s="1"/>
  <c r="N192" i="1" s="1"/>
  <c r="L191" i="1"/>
  <c r="L192" i="1" s="1"/>
  <c r="J191" i="1"/>
  <c r="J192" i="1" s="1"/>
  <c r="H191" i="1"/>
  <c r="H192" i="1" s="1"/>
  <c r="F191" i="1"/>
  <c r="F192" i="1" s="1"/>
  <c r="G192" i="1" s="1"/>
  <c r="E191" i="1"/>
  <c r="E192" i="1" s="1"/>
  <c r="T190" i="1"/>
  <c r="T191" i="1" s="1"/>
  <c r="R190" i="1"/>
  <c r="N190" i="1"/>
  <c r="K190" i="1"/>
  <c r="K191" i="1" s="1"/>
  <c r="I190" i="1"/>
  <c r="I191" i="1" s="1"/>
  <c r="G190" i="1"/>
  <c r="G191" i="1" s="1"/>
  <c r="N191" i="1" l="1"/>
  <c r="R191" i="1"/>
  <c r="I236" i="1"/>
  <c r="R236" i="1"/>
  <c r="G236" i="1"/>
  <c r="N236" i="1"/>
  <c r="T236" i="1"/>
  <c r="T222" i="1"/>
  <c r="I222" i="1"/>
  <c r="G222" i="1"/>
  <c r="K222" i="1"/>
  <c r="N222" i="1"/>
  <c r="I192" i="1"/>
  <c r="G208" i="1"/>
  <c r="K208" i="1"/>
  <c r="R208" i="1"/>
  <c r="T208" i="1"/>
  <c r="N208" i="1"/>
  <c r="I208" i="1"/>
  <c r="K192" i="1"/>
  <c r="R192" i="1"/>
  <c r="T192" i="1"/>
  <c r="T105" i="1"/>
  <c r="T104" i="1"/>
  <c r="R105" i="1"/>
  <c r="R104" i="1"/>
  <c r="N105" i="1"/>
  <c r="N104" i="1"/>
  <c r="K105" i="1"/>
  <c r="K104" i="1"/>
  <c r="I105" i="1"/>
  <c r="I104" i="1"/>
  <c r="G105" i="1"/>
  <c r="G104" i="1"/>
  <c r="T52" i="1" l="1"/>
  <c r="T51" i="1"/>
  <c r="R52" i="1"/>
  <c r="R51" i="1"/>
  <c r="N52" i="1"/>
  <c r="N51" i="1"/>
  <c r="K52" i="1"/>
  <c r="K51" i="1"/>
  <c r="I52" i="1"/>
  <c r="I51" i="1"/>
  <c r="G52" i="1"/>
  <c r="G51" i="1"/>
  <c r="H11" i="1" l="1"/>
  <c r="T141" i="1" l="1"/>
  <c r="T140" i="1"/>
  <c r="T139" i="1"/>
  <c r="R141" i="1"/>
  <c r="R140" i="1"/>
  <c r="R139" i="1"/>
  <c r="N141" i="1"/>
  <c r="N140" i="1"/>
  <c r="N139" i="1"/>
  <c r="K141" i="1"/>
  <c r="K140" i="1"/>
  <c r="K139" i="1"/>
  <c r="I141" i="1"/>
  <c r="I140" i="1"/>
  <c r="I139" i="1"/>
  <c r="G141" i="1"/>
  <c r="G140" i="1"/>
  <c r="G139" i="1"/>
  <c r="G122" i="1"/>
  <c r="G121" i="1"/>
  <c r="I122" i="1"/>
  <c r="I121" i="1"/>
  <c r="K122" i="1"/>
  <c r="K121" i="1"/>
  <c r="N122" i="1"/>
  <c r="N121" i="1"/>
  <c r="R122" i="1"/>
  <c r="R121" i="1"/>
  <c r="T122" i="1"/>
  <c r="T121" i="1"/>
  <c r="G74" i="1"/>
  <c r="K53" i="1"/>
  <c r="N74" i="1"/>
  <c r="T74" i="1"/>
  <c r="R53" i="1" l="1"/>
  <c r="T53" i="1"/>
  <c r="N53" i="1"/>
  <c r="I53" i="1"/>
  <c r="G53" i="1"/>
  <c r="R37" i="1" l="1"/>
  <c r="T37" i="1"/>
  <c r="T38" i="1"/>
  <c r="N37" i="1"/>
  <c r="K37" i="1"/>
  <c r="K38" i="1"/>
  <c r="I37" i="1"/>
  <c r="I38" i="1"/>
  <c r="G37" i="1"/>
  <c r="G24" i="1"/>
  <c r="I24" i="1"/>
  <c r="I10" i="1"/>
  <c r="N39" i="1" l="1"/>
  <c r="R39" i="1"/>
  <c r="G39" i="1"/>
  <c r="I39" i="1"/>
  <c r="K39" i="1"/>
  <c r="T39" i="1"/>
  <c r="R177" i="1"/>
  <c r="R178" i="1" s="1"/>
  <c r="N177" i="1"/>
  <c r="I177" i="1"/>
  <c r="G177" i="1"/>
  <c r="R164" i="1"/>
  <c r="R163" i="1"/>
  <c r="N164" i="1"/>
  <c r="N163" i="1"/>
  <c r="I164" i="1"/>
  <c r="I163" i="1"/>
  <c r="G164" i="1"/>
  <c r="G163" i="1"/>
  <c r="R149" i="1"/>
  <c r="R148" i="1"/>
  <c r="R147" i="1"/>
  <c r="R146" i="1"/>
  <c r="R145" i="1"/>
  <c r="R142" i="1"/>
  <c r="N149" i="1"/>
  <c r="N148" i="1"/>
  <c r="N147" i="1"/>
  <c r="N146" i="1"/>
  <c r="N145" i="1"/>
  <c r="N142" i="1"/>
  <c r="I150" i="1"/>
  <c r="I149" i="1"/>
  <c r="I148" i="1"/>
  <c r="I147" i="1"/>
  <c r="I146" i="1"/>
  <c r="I145" i="1"/>
  <c r="I142" i="1"/>
  <c r="G150" i="1"/>
  <c r="G149" i="1"/>
  <c r="G148" i="1"/>
  <c r="G147" i="1"/>
  <c r="G146" i="1"/>
  <c r="G145" i="1"/>
  <c r="G142" i="1"/>
  <c r="R126" i="1"/>
  <c r="R125" i="1"/>
  <c r="R124" i="1"/>
  <c r="R123" i="1"/>
  <c r="R120" i="1"/>
  <c r="N126" i="1"/>
  <c r="N125" i="1"/>
  <c r="N124" i="1"/>
  <c r="N123" i="1"/>
  <c r="N120" i="1"/>
  <c r="I126" i="1"/>
  <c r="I125" i="1"/>
  <c r="I124" i="1"/>
  <c r="I123" i="1"/>
  <c r="I120" i="1"/>
  <c r="G126" i="1"/>
  <c r="G125" i="1"/>
  <c r="G124" i="1"/>
  <c r="G123" i="1"/>
  <c r="G120" i="1"/>
  <c r="R91" i="1"/>
  <c r="R92" i="1" s="1"/>
  <c r="N91" i="1"/>
  <c r="I91" i="1"/>
  <c r="G91" i="1"/>
  <c r="I74" i="1"/>
  <c r="R59" i="1"/>
  <c r="R58" i="1"/>
  <c r="R57" i="1"/>
  <c r="R56" i="1"/>
  <c r="N59" i="1"/>
  <c r="N58" i="1"/>
  <c r="N57" i="1"/>
  <c r="N56" i="1"/>
  <c r="I59" i="1"/>
  <c r="I58" i="1"/>
  <c r="I57" i="1"/>
  <c r="G59" i="1"/>
  <c r="G58" i="1"/>
  <c r="G57" i="1"/>
  <c r="G56" i="1"/>
  <c r="R24" i="1"/>
  <c r="N24" i="1"/>
  <c r="G151" i="1" l="1"/>
  <c r="S151" i="1" l="1"/>
  <c r="Q151" i="1"/>
  <c r="P151" i="1"/>
  <c r="O151" i="1"/>
  <c r="M151" i="1"/>
  <c r="L151" i="1"/>
  <c r="J151" i="1"/>
  <c r="H151" i="1"/>
  <c r="F151" i="1"/>
  <c r="E151" i="1"/>
  <c r="T150" i="1"/>
  <c r="K150" i="1"/>
  <c r="J127" i="1"/>
  <c r="H127" i="1"/>
  <c r="F127" i="1"/>
  <c r="E127" i="1"/>
  <c r="P25" i="1"/>
  <c r="S25" i="1"/>
  <c r="Q25" i="1"/>
  <c r="Q26" i="1" s="1"/>
  <c r="O25" i="1"/>
  <c r="M25" i="1"/>
  <c r="L25" i="1"/>
  <c r="J25" i="1"/>
  <c r="F25" i="1"/>
  <c r="E25" i="1"/>
  <c r="H25" i="1"/>
  <c r="R151" i="1" l="1"/>
  <c r="N151" i="1"/>
  <c r="I151" i="1"/>
  <c r="R127" i="1"/>
  <c r="N127" i="1"/>
  <c r="I127" i="1"/>
  <c r="G127" i="1"/>
  <c r="N25" i="1"/>
  <c r="I25" i="1"/>
  <c r="G25" i="1"/>
  <c r="S178" i="1"/>
  <c r="S179" i="1" s="1"/>
  <c r="Q178" i="1"/>
  <c r="Q179" i="1" s="1"/>
  <c r="P178" i="1"/>
  <c r="P179" i="1" s="1"/>
  <c r="O178" i="1"/>
  <c r="O179" i="1" s="1"/>
  <c r="M178" i="1"/>
  <c r="M179" i="1" s="1"/>
  <c r="L178" i="1"/>
  <c r="L179" i="1" s="1"/>
  <c r="J178" i="1"/>
  <c r="J179" i="1" s="1"/>
  <c r="H178" i="1"/>
  <c r="H179" i="1" s="1"/>
  <c r="F178" i="1"/>
  <c r="F179" i="1" s="1"/>
  <c r="E178" i="1"/>
  <c r="E179" i="1" s="1"/>
  <c r="T177" i="1"/>
  <c r="T178" i="1" s="1"/>
  <c r="N178" i="1"/>
  <c r="K177" i="1"/>
  <c r="K178" i="1" s="1"/>
  <c r="I178" i="1"/>
  <c r="G178" i="1"/>
  <c r="S165" i="1"/>
  <c r="S166" i="1" s="1"/>
  <c r="Q165" i="1"/>
  <c r="Q166" i="1" s="1"/>
  <c r="P165" i="1"/>
  <c r="P166" i="1" s="1"/>
  <c r="O165" i="1"/>
  <c r="O166" i="1" s="1"/>
  <c r="M165" i="1"/>
  <c r="M166" i="1" s="1"/>
  <c r="J165" i="1"/>
  <c r="J166" i="1" s="1"/>
  <c r="H165" i="1"/>
  <c r="H166" i="1" s="1"/>
  <c r="F165" i="1"/>
  <c r="F166" i="1" s="1"/>
  <c r="E165" i="1"/>
  <c r="E166" i="1" s="1"/>
  <c r="L165" i="1"/>
  <c r="L166" i="1" s="1"/>
  <c r="K164" i="1"/>
  <c r="T164" i="1"/>
  <c r="T163" i="1"/>
  <c r="K163" i="1"/>
  <c r="S152" i="1"/>
  <c r="Q152" i="1"/>
  <c r="P152" i="1"/>
  <c r="O152" i="1"/>
  <c r="M152" i="1"/>
  <c r="L152" i="1"/>
  <c r="J152" i="1"/>
  <c r="H152" i="1"/>
  <c r="F152" i="1"/>
  <c r="E152" i="1"/>
  <c r="T149" i="1"/>
  <c r="K149" i="1"/>
  <c r="T148" i="1"/>
  <c r="K148" i="1"/>
  <c r="T147" i="1"/>
  <c r="K147" i="1"/>
  <c r="T146" i="1"/>
  <c r="K146" i="1"/>
  <c r="T145" i="1"/>
  <c r="K145" i="1"/>
  <c r="T142" i="1"/>
  <c r="T151" i="1" s="1"/>
  <c r="K142" i="1"/>
  <c r="S128" i="1"/>
  <c r="Q128" i="1"/>
  <c r="P128" i="1"/>
  <c r="O128" i="1"/>
  <c r="M128" i="1"/>
  <c r="L128" i="1"/>
  <c r="J128" i="1"/>
  <c r="H128" i="1"/>
  <c r="F128" i="1"/>
  <c r="E128" i="1"/>
  <c r="T126" i="1"/>
  <c r="K126" i="1"/>
  <c r="T125" i="1"/>
  <c r="K125" i="1"/>
  <c r="T124" i="1"/>
  <c r="K124" i="1"/>
  <c r="T123" i="1"/>
  <c r="K123" i="1"/>
  <c r="T120" i="1"/>
  <c r="K120" i="1"/>
  <c r="S109" i="1"/>
  <c r="Q109" i="1"/>
  <c r="P109" i="1"/>
  <c r="O109" i="1"/>
  <c r="M109" i="1"/>
  <c r="L109" i="1"/>
  <c r="J109" i="1"/>
  <c r="H109" i="1"/>
  <c r="F109" i="1"/>
  <c r="E109" i="1"/>
  <c r="S92" i="1"/>
  <c r="S93" i="1" s="1"/>
  <c r="Q92" i="1"/>
  <c r="Q93" i="1" s="1"/>
  <c r="P92" i="1"/>
  <c r="P93" i="1" s="1"/>
  <c r="O92" i="1"/>
  <c r="O93" i="1" s="1"/>
  <c r="M92" i="1"/>
  <c r="M93" i="1" s="1"/>
  <c r="L92" i="1"/>
  <c r="L93" i="1" s="1"/>
  <c r="J92" i="1"/>
  <c r="J93" i="1" s="1"/>
  <c r="H92" i="1"/>
  <c r="H93" i="1" s="1"/>
  <c r="F92" i="1"/>
  <c r="F93" i="1" s="1"/>
  <c r="E93" i="1"/>
  <c r="T91" i="1"/>
  <c r="K91" i="1"/>
  <c r="S78" i="1"/>
  <c r="Q78" i="1"/>
  <c r="P78" i="1"/>
  <c r="O78" i="1"/>
  <c r="M78" i="1"/>
  <c r="L78" i="1"/>
  <c r="J78" i="1"/>
  <c r="H78" i="1"/>
  <c r="F78" i="1"/>
  <c r="E78" i="1"/>
  <c r="R74" i="1"/>
  <c r="K74" i="1"/>
  <c r="Q63" i="1"/>
  <c r="P63" i="1"/>
  <c r="O63" i="1"/>
  <c r="M63" i="1"/>
  <c r="L63" i="1"/>
  <c r="H63" i="1"/>
  <c r="F63" i="1"/>
  <c r="K57" i="1"/>
  <c r="T57" i="1"/>
  <c r="K58" i="1"/>
  <c r="T58" i="1"/>
  <c r="K59" i="1"/>
  <c r="T59" i="1"/>
  <c r="S63" i="1"/>
  <c r="J63" i="1"/>
  <c r="E63" i="1"/>
  <c r="T56" i="1"/>
  <c r="K56" i="1"/>
  <c r="I56" i="1"/>
  <c r="T54" i="1"/>
  <c r="S40" i="1"/>
  <c r="Q40" i="1"/>
  <c r="P40" i="1"/>
  <c r="O40" i="1"/>
  <c r="M40" i="1"/>
  <c r="L40" i="1"/>
  <c r="J40" i="1"/>
  <c r="H40" i="1"/>
  <c r="F40" i="1"/>
  <c r="E40" i="1"/>
  <c r="E26" i="1"/>
  <c r="F26" i="1"/>
  <c r="S26" i="1"/>
  <c r="O26" i="1"/>
  <c r="M26" i="1"/>
  <c r="L26" i="1"/>
  <c r="J26" i="1"/>
  <c r="H26" i="1"/>
  <c r="T24" i="1"/>
  <c r="K24" i="1"/>
  <c r="I26" i="1" l="1"/>
  <c r="G26" i="1"/>
  <c r="G152" i="1"/>
  <c r="N26" i="1"/>
  <c r="N109" i="1"/>
  <c r="G109" i="1"/>
  <c r="R26" i="1"/>
  <c r="G40" i="1"/>
  <c r="I40" i="1"/>
  <c r="R40" i="1"/>
  <c r="G63" i="1"/>
  <c r="R63" i="1"/>
  <c r="I78" i="1"/>
  <c r="R78" i="1"/>
  <c r="I93" i="1"/>
  <c r="R93" i="1"/>
  <c r="I109" i="1"/>
  <c r="R109" i="1"/>
  <c r="G128" i="1"/>
  <c r="N128" i="1"/>
  <c r="N40" i="1"/>
  <c r="I63" i="1"/>
  <c r="N63" i="1"/>
  <c r="G78" i="1"/>
  <c r="N78" i="1"/>
  <c r="G93" i="1"/>
  <c r="N93" i="1"/>
  <c r="I128" i="1"/>
  <c r="R128" i="1"/>
  <c r="R179" i="1"/>
  <c r="N179" i="1"/>
  <c r="I179" i="1"/>
  <c r="G179" i="1"/>
  <c r="R166" i="1"/>
  <c r="N166" i="1"/>
  <c r="I166" i="1"/>
  <c r="G166" i="1"/>
  <c r="R152" i="1"/>
  <c r="N152" i="1"/>
  <c r="I152" i="1"/>
  <c r="K77" i="1"/>
  <c r="T25" i="1"/>
  <c r="K165" i="1"/>
  <c r="K151" i="1"/>
  <c r="T152" i="1"/>
  <c r="K25" i="1"/>
  <c r="K108" i="1"/>
  <c r="T127" i="1"/>
  <c r="K127" i="1"/>
  <c r="T128" i="1"/>
  <c r="R62" i="1"/>
  <c r="N62" i="1"/>
  <c r="T62" i="1"/>
  <c r="K62" i="1"/>
  <c r="I62" i="1"/>
  <c r="G62" i="1"/>
  <c r="K26" i="1"/>
  <c r="I108" i="1"/>
  <c r="G92" i="1"/>
  <c r="N92" i="1"/>
  <c r="R25" i="1"/>
  <c r="I92" i="1"/>
  <c r="T92" i="1"/>
  <c r="R108" i="1"/>
  <c r="G165" i="1"/>
  <c r="R165" i="1"/>
  <c r="K92" i="1"/>
  <c r="G108" i="1"/>
  <c r="T108" i="1"/>
  <c r="I165" i="1"/>
  <c r="T165" i="1"/>
  <c r="T179" i="1"/>
  <c r="N165" i="1"/>
  <c r="K179" i="1"/>
  <c r="K166" i="1"/>
  <c r="T166" i="1"/>
  <c r="N108" i="1"/>
  <c r="K152" i="1"/>
  <c r="K128" i="1"/>
  <c r="K109" i="1"/>
  <c r="T109" i="1"/>
  <c r="K93" i="1"/>
  <c r="T93" i="1"/>
  <c r="T78" i="1"/>
  <c r="K78" i="1"/>
  <c r="K63" i="1"/>
  <c r="T63" i="1"/>
  <c r="T26" i="1"/>
  <c r="K40" i="1"/>
  <c r="T40" i="1"/>
  <c r="S11" i="1"/>
  <c r="T11" i="1" s="1"/>
  <c r="Q11" i="1"/>
  <c r="P11" i="1"/>
  <c r="O11" i="1"/>
  <c r="M11" i="1"/>
  <c r="E11" i="1"/>
  <c r="J11" i="1"/>
  <c r="L11" i="1"/>
  <c r="G11" i="1" l="1"/>
  <c r="I11" i="1"/>
  <c r="N11" i="1"/>
  <c r="R11" i="1"/>
  <c r="K11" i="1"/>
  <c r="P26" i="1"/>
  <c r="R222" i="1"/>
</calcChain>
</file>

<file path=xl/sharedStrings.xml><?xml version="1.0" encoding="utf-8"?>
<sst xmlns="http://schemas.openxmlformats.org/spreadsheetml/2006/main" count="1166" uniqueCount="65">
  <si>
    <t xml:space="preserve">OSK Zbigniew Włodarczyk Numer w rejestrze: 00012610 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</si>
  <si>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</si>
  <si>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</si>
  <si>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</si>
  <si>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</si>
  <si>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</si>
  <si>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</si>
  <si>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</si>
  <si>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</si>
  <si>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</si>
  <si>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</si>
  <si>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%</t>
  </si>
  <si>
    <t>PLAC</t>
  </si>
  <si>
    <t>MIASTO</t>
  </si>
  <si>
    <t>SUMA</t>
  </si>
  <si>
    <t>Kielce</t>
  </si>
  <si>
    <t>KAT. B</t>
  </si>
  <si>
    <t>Radom</t>
  </si>
  <si>
    <t>STATYSTYKA</t>
  </si>
  <si>
    <t>KAT.</t>
  </si>
  <si>
    <t>Ogółem</t>
  </si>
  <si>
    <t>Ilość</t>
  </si>
  <si>
    <t>Iilość</t>
  </si>
  <si>
    <t xml:space="preserve">OSK "OLIMP" Kamil Bińczyk Numer w rejestrze: 00202610 </t>
  </si>
  <si>
    <t xml:space="preserve">OSK  "KAJETAN.PL" Marcin Jedliński Numer w rejestrze: 00212610 </t>
  </si>
  <si>
    <t>KAT. C</t>
  </si>
  <si>
    <t>KAT. A</t>
  </si>
  <si>
    <t>KAT. C+E</t>
  </si>
  <si>
    <t xml:space="preserve">OSK Szkoła Nauki Jazdy "REM" Remigiusz Surdy Numer w rejestrze: 00232610 </t>
  </si>
  <si>
    <t xml:space="preserve">OSK Auto-Szkoła "HAPPY END" Pietraszkiewicz Łukasz Numer w rejestrze: 00242610 </t>
  </si>
  <si>
    <t xml:space="preserve">OSK  EL-TRANS Piotr Matysiak Numer w rejestrze: 00262610 </t>
  </si>
  <si>
    <t>KAT. B+E</t>
  </si>
  <si>
    <t xml:space="preserve">OSK "WITWAL" Wojciech Iwanow Numer w rejestrze: 00312610 </t>
  </si>
  <si>
    <t xml:space="preserve">OSK Szkoła Nauki Jazdy "ROMADA" Numer w rejestrze: 00332610 </t>
  </si>
  <si>
    <t>ANALIZA STATYSTYCZNA W ZAKRESIE ŚREDNIEJ ZDAWALNOŚCI OSÓB SZKOLONYCH</t>
  </si>
  <si>
    <t>KAT. A2</t>
  </si>
  <si>
    <t>Wrocław</t>
  </si>
  <si>
    <t>KAT.C+E</t>
  </si>
  <si>
    <t xml:space="preserve">OSK Zakład Doskonalenia Zawodowego Numer w rejestrze: 00252610 </t>
  </si>
  <si>
    <t>KAT. D</t>
  </si>
  <si>
    <t>01-01-2015</t>
  </si>
  <si>
    <t>KAT. AM</t>
  </si>
  <si>
    <t>31-12-2015</t>
  </si>
  <si>
    <t>OSK  Szkoła Jazdy "PETRUS-BP" Bogdan Pisarek Numer w rejestrze: 00292610 - wykreślona 04.01.2016</t>
  </si>
  <si>
    <t>OSK Szkoła Jazdy "MIREK" Numer w rejestrze: 00052610 - wykreślona 18.02.2011</t>
  </si>
  <si>
    <t xml:space="preserve">OSK "KAJETAN-PLUS" Numer w rejestrze: 00142610 - wykreślona </t>
  </si>
  <si>
    <t>OSK Szkoła Jazdy "SŁAWEK" Sławomir Ziomek Numer w rejestrze: 00142610 - wykreślona 28.03.2013</t>
  </si>
  <si>
    <t xml:space="preserve">OSK Szkoła Jazdy "JAKUB" Numer w rejestrze: 00102610 - wykreślona </t>
  </si>
  <si>
    <t>OSK Szkoła Jazdy "OLIMP" Waldemar Bińczyk Numer w rejestrze: 00182610 - wykreślona 2013.07.08</t>
  </si>
  <si>
    <t>OSK "JAKUB-PLUS" Marcin Głogowski Numer w rejestrze: 00192610 - wykreślona 2012.12.31</t>
  </si>
  <si>
    <t>OSK "WITWAL" Numer w rejestrze: 00042610 - wykreślona 2012.12.30</t>
  </si>
  <si>
    <t>SZKOŁA JAZDY FIGARD Cezary Figarski Numer w rejestrze: 00282610 - wykreślona 2013.04.26</t>
  </si>
  <si>
    <t>F.H. "PETRUS-PLUS' Pisarek Sławomir Numer w rejestrze: 00172610 - wykreślona</t>
  </si>
  <si>
    <t xml:space="preserve"> Kielce</t>
  </si>
  <si>
    <t>F.H.U. "PETRUS" Pisarek Celina Numer w rejestrze: 00132610 - wykreślona</t>
  </si>
  <si>
    <t>OSK Szkoła Jazdy "Jakub 96" Numer w rejestrze: 00092610 - wykreślona 30.10.2015 r.</t>
  </si>
  <si>
    <t>Przemyśl</t>
  </si>
  <si>
    <t>Sieradz</t>
  </si>
  <si>
    <t>Tarnobrzeg</t>
  </si>
  <si>
    <t>OSK "NOVUM" Janusz Janiec Numer w rejestrze: 00152610 - wykreślona 17.12.2009</t>
  </si>
  <si>
    <t>OSK "Szkoła Jazdy Piotr" Piotr Sieczka Numer w rejestrze: 00222610 - wykreślona 28.02.2013</t>
  </si>
  <si>
    <t>OSK "KOMFORT" Radosław Dulęba Numer w rejestrze: 00302610 - wykreślona 07.05.2013</t>
  </si>
  <si>
    <t>Szkoła Jazdy "SŁAWEK" Sławomir Ziomek Numer w rejestrze: 00162610 - wykreślona 28.03.2013</t>
  </si>
  <si>
    <t>Częstochowa</t>
  </si>
  <si>
    <t>Gdynia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</si>
</sst>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ntique Olive Roman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lbertus Extra Bold (W1)"/>
      <family val="2"/>
    </font>
    <font>
      <b/>
      <sz val="10"/>
      <color theme="0"/>
      <name val="Calibri"/>
      <family val="2"/>
      <charset val="238"/>
      <scheme val="minor"/>
    </font>
    <font>
      <b/>
      <sz val="10"/>
      <color theme="0" tint="-0.249977111117893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0" tint="-0.24997711111789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9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9" fillId="0" borderId="1" xfId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14" fontId="10" fillId="0" borderId="2" xfId="1" applyNumberFormat="1" applyFont="1" applyBorder="1" applyAlignment="1" applyProtection="1">
      <alignment horizontal="center"/>
      <protection locked="0"/>
    </xf>
    <xf numFmtId="14" fontId="10" fillId="0" borderId="3" xfId="1" applyNumberFormat="1" applyFont="1" applyBorder="1" applyAlignment="1" applyProtection="1">
      <alignment horizontal="center"/>
      <protection locked="0"/>
    </xf>
    <xf numFmtId="1" fontId="6" fillId="5" borderId="4" xfId="1" applyNumberFormat="1" applyFont="1" applyFill="1" applyBorder="1" applyAlignment="1" applyProtection="1">
      <alignment horizontal="center"/>
      <protection locked="0"/>
    </xf>
    <xf numFmtId="1" fontId="6" fillId="0" borderId="5" xfId="1" applyNumberFormat="1" applyFont="1" applyBorder="1" applyAlignment="1" applyProtection="1">
      <alignment horizontal="center"/>
      <protection locked="0"/>
    </xf>
    <xf numFmtId="1" fontId="12" fillId="0" borderId="5" xfId="1" applyNumberFormat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1" fontId="6" fillId="5" borderId="7" xfId="1" applyNumberFormat="1" applyFont="1" applyFill="1" applyBorder="1" applyAlignment="1" applyProtection="1">
      <alignment horizontal="center"/>
      <protection locked="0"/>
    </xf>
    <xf numFmtId="1" fontId="6" fillId="0" borderId="2" xfId="1" applyNumberFormat="1" applyFont="1" applyBorder="1" applyAlignment="1" applyProtection="1">
      <alignment horizontal="center"/>
      <protection locked="0"/>
    </xf>
    <xf numFmtId="1" fontId="12" fillId="0" borderId="2" xfId="1" applyNumberFormat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164" fontId="11" fillId="3" borderId="5" xfId="1" applyNumberFormat="1" applyFont="1" applyFill="1" applyBorder="1" applyAlignment="1" applyProtection="1">
      <alignment horizontal="center"/>
      <protection locked="0"/>
    </xf>
    <xf numFmtId="164" fontId="11" fillId="4" borderId="5" xfId="1" applyNumberFormat="1" applyFont="1" applyFill="1" applyBorder="1" applyAlignment="1" applyProtection="1">
      <alignment horizontal="center"/>
      <protection locked="0"/>
    </xf>
    <xf numFmtId="164" fontId="11" fillId="6" borderId="6" xfId="1" applyNumberFormat="1" applyFont="1" applyFill="1" applyBorder="1" applyAlignment="1" applyProtection="1">
      <alignment horizontal="center"/>
      <protection locked="0"/>
    </xf>
    <xf numFmtId="164" fontId="11" fillId="3" borderId="2" xfId="1" applyNumberFormat="1" applyFont="1" applyFill="1" applyBorder="1" applyAlignment="1" applyProtection="1">
      <alignment horizontal="center"/>
      <protection locked="0"/>
    </xf>
    <xf numFmtId="164" fontId="11" fillId="4" borderId="2" xfId="1" applyNumberFormat="1" applyFont="1" applyFill="1" applyBorder="1" applyAlignment="1" applyProtection="1">
      <alignment horizontal="center"/>
      <protection locked="0"/>
    </xf>
    <xf numFmtId="164" fontId="11" fillId="6" borderId="8" xfId="1" applyNumberFormat="1" applyFont="1" applyFill="1" applyBorder="1" applyAlignment="1" applyProtection="1">
      <alignment horizontal="center"/>
      <protection locked="0"/>
    </xf>
    <xf numFmtId="1" fontId="13" fillId="0" borderId="7" xfId="1" applyNumberFormat="1" applyFont="1" applyBorder="1" applyAlignment="1" applyProtection="1">
      <alignment horizontal="center"/>
      <protection locked="0"/>
    </xf>
    <xf numFmtId="1" fontId="13" fillId="0" borderId="2" xfId="1" applyNumberFormat="1" applyFont="1" applyBorder="1" applyAlignment="1" applyProtection="1">
      <alignment horizontal="center"/>
      <protection locked="0"/>
    </xf>
    <xf numFmtId="164" fontId="13" fillId="0" borderId="2" xfId="1" applyNumberFormat="1" applyFont="1" applyBorder="1" applyAlignment="1" applyProtection="1">
      <alignment horizontal="center"/>
      <protection locked="0"/>
    </xf>
    <xf numFmtId="164" fontId="13" fillId="0" borderId="8" xfId="1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7" borderId="0" xfId="0" applyFont="1" applyFill="1" applyProtection="1">
      <protection locked="0"/>
    </xf>
    <xf numFmtId="0" fontId="9" fillId="0" borderId="2" xfId="1" applyFont="1" applyBorder="1" applyAlignment="1" applyProtection="1">
      <alignment horizontal="center"/>
      <protection locked="0"/>
    </xf>
    <xf numFmtId="1" fontId="16" fillId="5" borderId="9" xfId="1" applyNumberFormat="1" applyFont="1" applyFill="1" applyBorder="1" applyAlignment="1" applyProtection="1">
      <alignment horizontal="center"/>
      <protection locked="0"/>
    </xf>
    <xf numFmtId="1" fontId="16" fillId="0" borderId="1" xfId="1" applyNumberFormat="1" applyFont="1" applyBorder="1" applyAlignment="1" applyProtection="1">
      <alignment horizontal="center"/>
      <protection locked="0"/>
    </xf>
    <xf numFmtId="164" fontId="17" fillId="3" borderId="1" xfId="1" applyNumberFormat="1" applyFont="1" applyFill="1" applyBorder="1" applyAlignment="1" applyProtection="1">
      <alignment horizontal="center"/>
      <protection locked="0"/>
    </xf>
    <xf numFmtId="164" fontId="17" fillId="4" borderId="1" xfId="1" applyNumberFormat="1" applyFont="1" applyFill="1" applyBorder="1" applyAlignment="1" applyProtection="1">
      <alignment horizontal="center"/>
      <protection locked="0"/>
    </xf>
    <xf numFmtId="1" fontId="18" fillId="0" borderId="1" xfId="1" applyNumberFormat="1" applyFont="1" applyBorder="1" applyAlignment="1" applyProtection="1">
      <alignment horizontal="center"/>
      <protection locked="0"/>
    </xf>
    <xf numFmtId="164" fontId="17" fillId="6" borderId="10" xfId="1" applyNumberFormat="1" applyFont="1" applyFill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1" fontId="6" fillId="5" borderId="18" xfId="1" applyNumberFormat="1" applyFont="1" applyFill="1" applyBorder="1" applyAlignment="1" applyProtection="1">
      <alignment horizontal="center"/>
      <protection locked="0"/>
    </xf>
    <xf numFmtId="1" fontId="6" fillId="0" borderId="17" xfId="1" applyNumberFormat="1" applyFont="1" applyBorder="1" applyAlignment="1" applyProtection="1">
      <alignment horizontal="center"/>
      <protection locked="0"/>
    </xf>
    <xf numFmtId="164" fontId="11" fillId="3" borderId="17" xfId="1" applyNumberFormat="1" applyFont="1" applyFill="1" applyBorder="1" applyAlignment="1" applyProtection="1">
      <alignment horizontal="center"/>
      <protection locked="0"/>
    </xf>
    <xf numFmtId="164" fontId="11" fillId="4" borderId="17" xfId="1" applyNumberFormat="1" applyFont="1" applyFill="1" applyBorder="1" applyAlignment="1" applyProtection="1">
      <alignment horizontal="center"/>
      <protection locked="0"/>
    </xf>
    <xf numFmtId="1" fontId="12" fillId="0" borderId="17" xfId="1" applyNumberFormat="1" applyFont="1" applyBorder="1" applyAlignment="1" applyProtection="1">
      <alignment horizontal="center"/>
      <protection locked="0"/>
    </xf>
    <xf numFmtId="164" fontId="11" fillId="6" borderId="19" xfId="1" applyNumberFormat="1" applyFont="1" applyFill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1" fontId="6" fillId="5" borderId="22" xfId="1" applyNumberFormat="1" applyFont="1" applyFill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14" fontId="10" fillId="7" borderId="2" xfId="1" applyNumberFormat="1" applyFont="1" applyFill="1" applyBorder="1" applyAlignment="1" applyProtection="1">
      <alignment horizontal="center"/>
      <protection locked="0"/>
    </xf>
    <xf numFmtId="0" fontId="10" fillId="7" borderId="2" xfId="0" applyFont="1" applyFill="1" applyBorder="1" applyAlignment="1" applyProtection="1">
      <alignment horizontal="center"/>
      <protection locked="0"/>
    </xf>
    <xf numFmtId="14" fontId="10" fillId="7" borderId="3" xfId="1" applyNumberFormat="1" applyFont="1" applyFill="1" applyBorder="1" applyAlignment="1" applyProtection="1">
      <alignment horizontal="center"/>
      <protection locked="0"/>
    </xf>
    <xf numFmtId="1" fontId="6" fillId="5" borderId="12" xfId="1" applyNumberFormat="1" applyFont="1" applyFill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7" borderId="0" xfId="0" applyFont="1" applyFill="1" applyBorder="1" applyProtection="1">
      <protection locked="0"/>
    </xf>
    <xf numFmtId="0" fontId="9" fillId="0" borderId="36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37" xfId="1" applyFont="1" applyBorder="1" applyAlignment="1" applyProtection="1">
      <alignment horizontal="center"/>
      <protection locked="0"/>
    </xf>
    <xf numFmtId="14" fontId="13" fillId="0" borderId="27" xfId="1" applyNumberFormat="1" applyFont="1" applyBorder="1" applyAlignment="1" applyProtection="1">
      <alignment horizontal="right"/>
      <protection locked="0"/>
    </xf>
    <xf numFmtId="14" fontId="13" fillId="0" borderId="13" xfId="1" applyNumberFormat="1" applyFont="1" applyBorder="1" applyAlignment="1" applyProtection="1">
      <alignment horizontal="right"/>
      <protection locked="0"/>
    </xf>
    <xf numFmtId="1" fontId="15" fillId="0" borderId="0" xfId="1" applyNumberFormat="1" applyFont="1" applyFill="1" applyBorder="1" applyAlignment="1" applyProtection="1">
      <alignment horizontal="right"/>
      <protection locked="0"/>
    </xf>
    <xf numFmtId="1" fontId="15" fillId="0" borderId="14" xfId="1" applyNumberFormat="1" applyFont="1" applyFill="1" applyBorder="1" applyAlignment="1" applyProtection="1">
      <alignment horizontal="right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31" xfId="1" applyFont="1" applyFill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7" fillId="4" borderId="16" xfId="1" applyFont="1" applyFill="1" applyBorder="1" applyAlignment="1" applyProtection="1">
      <alignment horizontal="center" vertical="center"/>
      <protection locked="0"/>
    </xf>
    <xf numFmtId="0" fontId="7" fillId="4" borderId="31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7" fillId="6" borderId="25" xfId="1" applyFont="1" applyFill="1" applyBorder="1" applyAlignment="1" applyProtection="1">
      <alignment horizontal="center" vertical="center"/>
      <protection locked="0"/>
    </xf>
    <xf numFmtId="0" fontId="7" fillId="6" borderId="35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9" fillId="0" borderId="23" xfId="1" applyFont="1" applyBorder="1" applyAlignment="1" applyProtection="1">
      <alignment horizontal="center"/>
      <protection locked="0"/>
    </xf>
    <xf numFmtId="0" fontId="9" fillId="0" borderId="12" xfId="1" applyFont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8" borderId="0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3" fillId="0" borderId="12" xfId="1" applyFont="1" applyBorder="1" applyAlignment="1" applyProtection="1">
      <alignment horizont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4" fillId="5" borderId="32" xfId="1" applyFont="1" applyFill="1" applyBorder="1" applyAlignment="1" applyProtection="1">
      <alignment horizontal="center" vertical="center"/>
      <protection locked="0"/>
    </xf>
    <xf numFmtId="0" fontId="4" fillId="5" borderId="33" xfId="1" applyFont="1" applyFill="1" applyBorder="1" applyAlignment="1" applyProtection="1">
      <alignment horizontal="center" vertical="center"/>
      <protection locked="0"/>
    </xf>
    <xf numFmtId="0" fontId="4" fillId="5" borderId="34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/>
      <protection locked="0"/>
    </xf>
    <xf numFmtId="0" fontId="5" fillId="3" borderId="12" xfId="1" applyFont="1" applyFill="1" applyBorder="1" applyAlignment="1" applyProtection="1">
      <alignment horizontal="center"/>
      <protection locked="0"/>
    </xf>
    <xf numFmtId="0" fontId="5" fillId="4" borderId="3" xfId="1" applyFont="1" applyFill="1" applyBorder="1" applyAlignment="1" applyProtection="1">
      <alignment horizontal="center"/>
      <protection locked="0"/>
    </xf>
    <xf numFmtId="0" fontId="5" fillId="4" borderId="12" xfId="1" applyFont="1" applyFill="1" applyBorder="1" applyAlignment="1" applyProtection="1">
      <alignment horizontal="center"/>
      <protection locked="0"/>
    </xf>
    <xf numFmtId="0" fontId="5" fillId="6" borderId="3" xfId="1" applyFont="1" applyFill="1" applyBorder="1" applyAlignment="1" applyProtection="1">
      <alignment horizontal="center"/>
      <protection locked="0"/>
    </xf>
    <xf numFmtId="0" fontId="5" fillId="6" borderId="24" xfId="1" applyFont="1" applyFill="1" applyBorder="1" applyAlignment="1" applyProtection="1">
      <alignment horizontal="center"/>
      <protection locked="0"/>
    </xf>
    <xf numFmtId="0" fontId="5" fillId="4" borderId="2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5" fillId="4" borderId="2" xfId="1" applyFont="1" applyFill="1" applyBorder="1" applyAlignment="1" applyProtection="1">
      <alignment horizontal="center"/>
      <protection locked="0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11" xfId="1" applyFont="1" applyBorder="1" applyAlignment="1" applyProtection="1">
      <alignment horizontal="center"/>
      <protection locked="0"/>
    </xf>
    <xf numFmtId="14" fontId="13" fillId="0" borderId="0" xfId="1" applyNumberFormat="1" applyFont="1" applyBorder="1" applyAlignment="1" applyProtection="1">
      <alignment horizontal="right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6" borderId="8" xfId="1" applyFont="1" applyFill="1" applyBorder="1" applyAlignment="1" applyProtection="1">
      <alignment horizontal="center" vertical="center"/>
      <protection locked="0"/>
    </xf>
    <xf numFmtId="0" fontId="7" fillId="6" borderId="10" xfId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4" fillId="5" borderId="7" xfId="1" applyFont="1" applyFill="1" applyBorder="1" applyAlignment="1" applyProtection="1">
      <alignment horizontal="center" vertical="center"/>
      <protection locked="0"/>
    </xf>
    <xf numFmtId="0" fontId="4" fillId="5" borderId="9" xfId="1" applyFont="1" applyFill="1" applyBorder="1" applyAlignment="1" applyProtection="1">
      <alignment horizontal="center" vertic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8" xfId="1" applyFont="1" applyFill="1" applyBorder="1" applyAlignment="1" applyProtection="1">
      <alignment horizont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1" fontId="14" fillId="0" borderId="0" xfId="1" applyNumberFormat="1" applyFont="1" applyFill="1" applyBorder="1" applyAlignment="1" applyProtection="1">
      <alignment horizontal="right"/>
      <protection locked="0"/>
    </xf>
    <xf numFmtId="1" fontId="14" fillId="0" borderId="14" xfId="1" applyNumberFormat="1" applyFont="1" applyFill="1" applyBorder="1" applyAlignment="1" applyProtection="1">
      <alignment horizontal="right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DED900"/>
      <color rgb="FFA8A400"/>
      <color rgb="FFFFFFA7"/>
      <color rgb="FFA5F5F9"/>
      <color rgb="FF66FFFF"/>
      <color rgb="FF3333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6"/>
  <sheetViews>
    <sheetView tabSelected="1" topLeftCell="A68" zoomScale="85" zoomScaleNormal="85" workbookViewId="0">
      <selection activeCell="L80" sqref="L80"/>
    </sheetView>
  </sheetViews>
  <sheetFormatPr defaultRowHeight="15"/>
  <cols>
    <col min="1" max="1" width="14.28515625" customWidth="1"/>
    <col min="2" max="2" width="15.140625" customWidth="1"/>
    <col min="3" max="3" width="13.28515625" customWidth="1"/>
    <col min="4" max="4" width="12.7109375" customWidth="1"/>
    <col min="9" max="9" width="11.7109375" customWidth="1"/>
  </cols>
  <sheetData>
    <row r="1" spans="1:20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15.75" thickBot="1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>
      <c r="A3" s="96" t="s">
        <v>1</v>
      </c>
      <c r="B3" s="96"/>
      <c r="C3" s="77" t="s">
        <v>2</v>
      </c>
      <c r="D3" s="107" t="s">
        <v>19</v>
      </c>
      <c r="E3" s="97" t="s">
        <v>3</v>
      </c>
      <c r="F3" s="98"/>
      <c r="G3" s="98"/>
      <c r="H3" s="98"/>
      <c r="I3" s="98"/>
      <c r="J3" s="98"/>
      <c r="K3" s="99"/>
      <c r="L3" s="97" t="s">
        <v>4</v>
      </c>
      <c r="M3" s="98"/>
      <c r="N3" s="98"/>
      <c r="O3" s="98"/>
      <c r="P3" s="98"/>
      <c r="Q3" s="98"/>
      <c r="R3" s="98"/>
      <c r="S3" s="98"/>
      <c r="T3" s="99"/>
    </row>
    <row r="4" spans="1:20">
      <c r="A4" s="118" t="s">
        <v>5</v>
      </c>
      <c r="B4" s="118" t="s">
        <v>6</v>
      </c>
      <c r="C4" s="78"/>
      <c r="D4" s="108"/>
      <c r="E4" s="119" t="s">
        <v>20</v>
      </c>
      <c r="F4" s="100" t="s">
        <v>8</v>
      </c>
      <c r="G4" s="100"/>
      <c r="H4" s="101" t="s">
        <v>9</v>
      </c>
      <c r="I4" s="101"/>
      <c r="J4" s="121" t="s">
        <v>10</v>
      </c>
      <c r="K4" s="122"/>
      <c r="L4" s="119" t="s">
        <v>20</v>
      </c>
      <c r="M4" s="89" t="s">
        <v>8</v>
      </c>
      <c r="N4" s="90"/>
      <c r="O4" s="101" t="s">
        <v>9</v>
      </c>
      <c r="P4" s="101"/>
      <c r="Q4" s="101"/>
      <c r="R4" s="101"/>
      <c r="S4" s="121" t="s">
        <v>10</v>
      </c>
      <c r="T4" s="122"/>
    </row>
    <row r="5" spans="1:20">
      <c r="A5" s="118"/>
      <c r="B5" s="118"/>
      <c r="C5" s="78"/>
      <c r="D5" s="108"/>
      <c r="E5" s="119"/>
      <c r="F5" s="114" t="s">
        <v>21</v>
      </c>
      <c r="G5" s="116" t="s">
        <v>11</v>
      </c>
      <c r="H5" s="114" t="s">
        <v>21</v>
      </c>
      <c r="I5" s="102" t="s">
        <v>11</v>
      </c>
      <c r="J5" s="110" t="s">
        <v>7</v>
      </c>
      <c r="K5" s="112" t="s">
        <v>11</v>
      </c>
      <c r="L5" s="119"/>
      <c r="M5" s="114" t="s">
        <v>22</v>
      </c>
      <c r="N5" s="116" t="s">
        <v>11</v>
      </c>
      <c r="O5" s="104" t="s">
        <v>21</v>
      </c>
      <c r="P5" s="104"/>
      <c r="Q5" s="104"/>
      <c r="R5" s="102" t="s">
        <v>11</v>
      </c>
      <c r="S5" s="110" t="s">
        <v>7</v>
      </c>
      <c r="T5" s="112" t="s">
        <v>11</v>
      </c>
    </row>
    <row r="6" spans="1:20" ht="15.75" thickBot="1">
      <c r="A6" s="118"/>
      <c r="B6" s="118"/>
      <c r="C6" s="79"/>
      <c r="D6" s="109"/>
      <c r="E6" s="120"/>
      <c r="F6" s="115"/>
      <c r="G6" s="117"/>
      <c r="H6" s="115"/>
      <c r="I6" s="103"/>
      <c r="J6" s="111"/>
      <c r="K6" s="113"/>
      <c r="L6" s="120"/>
      <c r="M6" s="115"/>
      <c r="N6" s="117"/>
      <c r="O6" s="1" t="s">
        <v>12</v>
      </c>
      <c r="P6" s="2" t="s">
        <v>13</v>
      </c>
      <c r="Q6" s="2" t="s">
        <v>14</v>
      </c>
      <c r="R6" s="103"/>
      <c r="S6" s="111"/>
      <c r="T6" s="113"/>
    </row>
    <row r="7" spans="1:20" ht="15.75" thickBot="1">
      <c r="A7" s="104"/>
      <c r="B7" s="104"/>
      <c r="C7" s="104"/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</row>
    <row r="8" spans="1:20">
      <c r="A8" s="3" t="s">
        <v>40</v>
      </c>
      <c r="B8" s="3" t="s">
        <v>42</v>
      </c>
      <c r="C8" s="3" t="s">
        <v>15</v>
      </c>
      <c r="D8" s="4" t="s">
        <v>16</v>
      </c>
      <c r="E8" s="5">
        <v>4</v>
      </c>
      <c r="F8" s="6">
        <v>0</v>
      </c>
      <c r="G8" s="13">
        <f>IF(F8&gt;0,(F8*100/(E8-J8)),0)</f>
        <v>0</v>
      </c>
      <c r="H8" s="6">
        <v>3</v>
      </c>
      <c r="I8" s="14">
        <f>IF(H8&gt;0,(H8*100/(E8-J8)),0)</f>
        <v>100</v>
      </c>
      <c r="J8" s="7">
        <v>1</v>
      </c>
      <c r="K8" s="15">
        <f>IF(J8&gt;0,(J8*100/(E8)),0)</f>
        <v>25</v>
      </c>
      <c r="L8" s="5">
        <v>0</v>
      </c>
      <c r="M8" s="6">
        <v>0</v>
      </c>
      <c r="N8" s="13">
        <f>IF(M8&gt;0,(M8*100/(L8-S8)),0)</f>
        <v>0</v>
      </c>
      <c r="O8" s="6">
        <v>0</v>
      </c>
      <c r="P8" s="6">
        <v>0</v>
      </c>
      <c r="Q8" s="6">
        <v>0</v>
      </c>
      <c r="R8" s="14">
        <f>IF(Q8&gt;0,(Q8*100/(L8-S8)),0)</f>
        <v>0</v>
      </c>
      <c r="S8" s="8">
        <v>0</v>
      </c>
      <c r="T8" s="15">
        <f>IF(S8&gt;0,(S8*100/(L8)),0)</f>
        <v>0</v>
      </c>
    </row>
    <row r="9" spans="1:20">
      <c r="A9" s="3" t="s">
        <v>40</v>
      </c>
      <c r="B9" s="3" t="s">
        <v>42</v>
      </c>
      <c r="C9" s="3" t="s">
        <v>17</v>
      </c>
      <c r="D9" s="3" t="s">
        <v>16</v>
      </c>
      <c r="E9" s="42">
        <v>26</v>
      </c>
      <c r="F9" s="34">
        <v>10</v>
      </c>
      <c r="G9" s="35">
        <f>IF(F9&gt;0,(F9*100/(E9-J9)),0)</f>
        <v>40</v>
      </c>
      <c r="H9" s="34">
        <v>15</v>
      </c>
      <c r="I9" s="36">
        <f>IF(H9&gt;0,(H9*100/(E9-J9)),0)</f>
        <v>60</v>
      </c>
      <c r="J9" s="37">
        <v>1</v>
      </c>
      <c r="K9" s="38">
        <f>IF(J9&gt;0,(J9*100/(E9)),0)</f>
        <v>3.8461538461538463</v>
      </c>
      <c r="L9" s="33">
        <v>32</v>
      </c>
      <c r="M9" s="34">
        <v>3</v>
      </c>
      <c r="N9" s="35">
        <f>IF(M9&gt;0,(M9*100/(L9-S9)),0)</f>
        <v>9.375</v>
      </c>
      <c r="O9" s="34">
        <v>22</v>
      </c>
      <c r="P9" s="34">
        <v>7</v>
      </c>
      <c r="Q9" s="34">
        <v>29</v>
      </c>
      <c r="R9" s="36">
        <f>IF(Q9&gt;0,(Q9*100/(L9-S9)),0)</f>
        <v>90.625</v>
      </c>
      <c r="S9" s="39">
        <v>0</v>
      </c>
      <c r="T9" s="38">
        <f>IF(S9&gt;0,(S9*100/(L9)),0)</f>
        <v>0</v>
      </c>
    </row>
    <row r="10" spans="1:20">
      <c r="A10" s="106" t="s">
        <v>14</v>
      </c>
      <c r="B10" s="106"/>
      <c r="C10" s="106"/>
      <c r="D10" s="106"/>
      <c r="E10" s="19">
        <f t="shared" ref="E10:M10" si="0">SUM(E8:E9)</f>
        <v>30</v>
      </c>
      <c r="F10" s="20">
        <f t="shared" si="0"/>
        <v>10</v>
      </c>
      <c r="G10" s="21">
        <f t="shared" si="0"/>
        <v>40</v>
      </c>
      <c r="H10" s="20">
        <f t="shared" si="0"/>
        <v>18</v>
      </c>
      <c r="I10" s="21">
        <f t="shared" si="0"/>
        <v>160</v>
      </c>
      <c r="J10" s="20">
        <f t="shared" si="0"/>
        <v>2</v>
      </c>
      <c r="K10" s="22">
        <f t="shared" si="0"/>
        <v>28.846153846153847</v>
      </c>
      <c r="L10" s="19">
        <f t="shared" si="0"/>
        <v>32</v>
      </c>
      <c r="M10" s="20">
        <f t="shared" si="0"/>
        <v>3</v>
      </c>
      <c r="N10" s="21">
        <f>SUM(R8:R9)</f>
        <v>90.625</v>
      </c>
      <c r="O10" s="20">
        <f t="shared" ref="O10:T10" si="1">SUM(O8:O9)</f>
        <v>22</v>
      </c>
      <c r="P10" s="20">
        <f t="shared" si="1"/>
        <v>7</v>
      </c>
      <c r="Q10" s="20">
        <f t="shared" si="1"/>
        <v>29</v>
      </c>
      <c r="R10" s="21">
        <f t="shared" si="1"/>
        <v>90.625</v>
      </c>
      <c r="S10" s="20">
        <f t="shared" si="1"/>
        <v>0</v>
      </c>
      <c r="T10" s="22">
        <f t="shared" si="1"/>
        <v>0</v>
      </c>
    </row>
    <row r="11" spans="1:20" ht="21.75" thickBot="1">
      <c r="A11" s="58" t="s">
        <v>18</v>
      </c>
      <c r="B11" s="58"/>
      <c r="C11" s="58"/>
      <c r="D11" s="58"/>
      <c r="E11" s="26">
        <f>SUM(E10)</f>
        <v>30</v>
      </c>
      <c r="F11" s="27">
        <f>F10</f>
        <v>10</v>
      </c>
      <c r="G11" s="28">
        <f>IF(F11&gt;0,(F11*100/(E11-J11)))</f>
        <v>35.714285714285715</v>
      </c>
      <c r="H11" s="27">
        <f>H10</f>
        <v>18</v>
      </c>
      <c r="I11" s="29">
        <f>IF(H11&gt;0,(H11*100/(E11-J11)))</f>
        <v>64.285714285714292</v>
      </c>
      <c r="J11" s="30">
        <f>J10</f>
        <v>2</v>
      </c>
      <c r="K11" s="31">
        <f>IF(J11&gt;0,(J11*100/E11),0)</f>
        <v>6.666666666666667</v>
      </c>
      <c r="L11" s="26">
        <f>L10</f>
        <v>32</v>
      </c>
      <c r="M11" s="27">
        <f>M10</f>
        <v>3</v>
      </c>
      <c r="N11" s="28">
        <f>IF(M11&gt;0,(M11*100/(L11-S11)),0)</f>
        <v>9.375</v>
      </c>
      <c r="O11" s="27">
        <f>O10</f>
        <v>22</v>
      </c>
      <c r="P11" s="27">
        <f>P10</f>
        <v>7</v>
      </c>
      <c r="Q11" s="27">
        <f>Q10</f>
        <v>29</v>
      </c>
      <c r="R11" s="29">
        <f>IF(Q11&gt;0,(Q11*100/(L11-S11)),0)</f>
        <v>90.625</v>
      </c>
      <c r="S11" s="30">
        <f>S10</f>
        <v>0</v>
      </c>
      <c r="T11" s="31">
        <f>IF(S11&gt;0,(S11*100/L11),0)</f>
        <v>0</v>
      </c>
    </row>
    <row r="12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4"/>
      <c r="L12" s="23"/>
      <c r="M12" s="23"/>
      <c r="N12" s="23"/>
      <c r="O12" s="23"/>
      <c r="P12" s="23"/>
      <c r="Q12" s="23"/>
      <c r="R12" s="23"/>
      <c r="S12" s="23"/>
      <c r="T12" s="23"/>
    </row>
    <row r="13" spans="1:20">
      <c r="A13" s="23"/>
      <c r="B13" s="23"/>
      <c r="C13" s="23"/>
      <c r="D13" s="23"/>
      <c r="E13" s="23"/>
      <c r="F13" s="23"/>
      <c r="G13" s="23"/>
      <c r="H13" s="23"/>
      <c r="I13" s="23"/>
      <c r="J13" s="51"/>
      <c r="K13" s="52"/>
      <c r="L13" s="51"/>
      <c r="M13" s="23"/>
      <c r="N13" s="23"/>
      <c r="O13" s="23"/>
      <c r="P13" s="23"/>
      <c r="Q13" s="23"/>
      <c r="R13" s="23"/>
      <c r="S13" s="23"/>
      <c r="T13" s="23"/>
    </row>
    <row r="14" spans="1:20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>
      <c r="A15" s="73" t="s">
        <v>34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ht="15.75" thickBot="1">
      <c r="A16" s="74" t="s">
        <v>55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96" t="s">
        <v>1</v>
      </c>
      <c r="B17" s="96"/>
      <c r="C17" s="77" t="s">
        <v>2</v>
      </c>
      <c r="D17" s="107" t="s">
        <v>19</v>
      </c>
      <c r="E17" s="97" t="s">
        <v>3</v>
      </c>
      <c r="F17" s="98"/>
      <c r="G17" s="98"/>
      <c r="H17" s="98"/>
      <c r="I17" s="98"/>
      <c r="J17" s="98"/>
      <c r="K17" s="99"/>
      <c r="L17" s="97" t="s">
        <v>4</v>
      </c>
      <c r="M17" s="98"/>
      <c r="N17" s="98"/>
      <c r="O17" s="98"/>
      <c r="P17" s="98"/>
      <c r="Q17" s="98"/>
      <c r="R17" s="98"/>
      <c r="S17" s="98"/>
      <c r="T17" s="99"/>
    </row>
    <row r="18" spans="1:20">
      <c r="A18" s="118" t="s">
        <v>5</v>
      </c>
      <c r="B18" s="118" t="s">
        <v>6</v>
      </c>
      <c r="C18" s="78"/>
      <c r="D18" s="108"/>
      <c r="E18" s="119" t="s">
        <v>20</v>
      </c>
      <c r="F18" s="100" t="s">
        <v>8</v>
      </c>
      <c r="G18" s="100"/>
      <c r="H18" s="101" t="s">
        <v>9</v>
      </c>
      <c r="I18" s="101"/>
      <c r="J18" s="121" t="s">
        <v>10</v>
      </c>
      <c r="K18" s="122"/>
      <c r="L18" s="119" t="s">
        <v>20</v>
      </c>
      <c r="M18" s="89" t="s">
        <v>8</v>
      </c>
      <c r="N18" s="90"/>
      <c r="O18" s="101" t="s">
        <v>9</v>
      </c>
      <c r="P18" s="101"/>
      <c r="Q18" s="101"/>
      <c r="R18" s="101"/>
      <c r="S18" s="121" t="s">
        <v>10</v>
      </c>
      <c r="T18" s="122"/>
    </row>
    <row r="19" spans="1:20">
      <c r="A19" s="118"/>
      <c r="B19" s="118"/>
      <c r="C19" s="78"/>
      <c r="D19" s="108"/>
      <c r="E19" s="119"/>
      <c r="F19" s="114" t="s">
        <v>21</v>
      </c>
      <c r="G19" s="116" t="s">
        <v>11</v>
      </c>
      <c r="H19" s="114" t="s">
        <v>21</v>
      </c>
      <c r="I19" s="102" t="s">
        <v>11</v>
      </c>
      <c r="J19" s="110" t="s">
        <v>7</v>
      </c>
      <c r="K19" s="112" t="s">
        <v>11</v>
      </c>
      <c r="L19" s="119"/>
      <c r="M19" s="114" t="s">
        <v>22</v>
      </c>
      <c r="N19" s="116" t="s">
        <v>11</v>
      </c>
      <c r="O19" s="104" t="s">
        <v>21</v>
      </c>
      <c r="P19" s="104"/>
      <c r="Q19" s="104"/>
      <c r="R19" s="102" t="s">
        <v>11</v>
      </c>
      <c r="S19" s="110" t="s">
        <v>7</v>
      </c>
      <c r="T19" s="112" t="s">
        <v>11</v>
      </c>
    </row>
    <row r="20" spans="1:20" ht="15.75" thickBot="1">
      <c r="A20" s="118"/>
      <c r="B20" s="118"/>
      <c r="C20" s="79"/>
      <c r="D20" s="109"/>
      <c r="E20" s="120"/>
      <c r="F20" s="115"/>
      <c r="G20" s="117"/>
      <c r="H20" s="115"/>
      <c r="I20" s="103"/>
      <c r="J20" s="111"/>
      <c r="K20" s="113"/>
      <c r="L20" s="120"/>
      <c r="M20" s="115"/>
      <c r="N20" s="117"/>
      <c r="O20" s="1" t="s">
        <v>12</v>
      </c>
      <c r="P20" s="2" t="s">
        <v>13</v>
      </c>
      <c r="Q20" s="2" t="s">
        <v>14</v>
      </c>
      <c r="R20" s="103"/>
      <c r="S20" s="111"/>
      <c r="T20" s="113"/>
    </row>
    <row r="21" spans="1:20" ht="15" customHeight="1" thickBot="1">
      <c r="A21" s="104"/>
      <c r="B21" s="104"/>
      <c r="C21" s="104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</row>
    <row r="22" spans="1:20" ht="15.75" customHeight="1">
      <c r="A22" s="3" t="s">
        <v>40</v>
      </c>
      <c r="B22" s="3" t="s">
        <v>42</v>
      </c>
      <c r="C22" s="3" t="s">
        <v>15</v>
      </c>
      <c r="D22" s="4" t="s">
        <v>16</v>
      </c>
      <c r="E22" s="5">
        <v>19</v>
      </c>
      <c r="F22" s="6">
        <v>7</v>
      </c>
      <c r="G22" s="13">
        <f>IF(F22&gt;0,(F22*100/(E22-J22)),0)</f>
        <v>38.888888888888886</v>
      </c>
      <c r="H22" s="6">
        <v>11</v>
      </c>
      <c r="I22" s="14">
        <f>IF(H22&gt;0,(H22*100/(E22-J22)),0)</f>
        <v>61.111111111111114</v>
      </c>
      <c r="J22" s="7">
        <v>1</v>
      </c>
      <c r="K22" s="15">
        <f>IF(J22&gt;0,(J22*100/(E22)),0)</f>
        <v>5.2631578947368425</v>
      </c>
      <c r="L22" s="5">
        <v>24</v>
      </c>
      <c r="M22" s="6">
        <v>8</v>
      </c>
      <c r="N22" s="13">
        <f>IF(M22&gt;0,(M22*100/(L22-S22)),0)</f>
        <v>33.333333333333336</v>
      </c>
      <c r="O22" s="6">
        <v>7</v>
      </c>
      <c r="P22" s="6">
        <v>9</v>
      </c>
      <c r="Q22" s="6">
        <v>16</v>
      </c>
      <c r="R22" s="14">
        <f>IF(Q22&gt;0,(Q22*100/(L22-S22)),0)</f>
        <v>66.666666666666671</v>
      </c>
      <c r="S22" s="8">
        <v>0</v>
      </c>
      <c r="T22" s="15">
        <f>IF(S22&gt;0,(S22*100/(L22)),0)</f>
        <v>0</v>
      </c>
    </row>
    <row r="23" spans="1:20" ht="15.75" customHeight="1">
      <c r="A23" s="3" t="s">
        <v>40</v>
      </c>
      <c r="B23" s="3" t="s">
        <v>42</v>
      </c>
      <c r="C23" s="3" t="s">
        <v>56</v>
      </c>
      <c r="D23" s="4" t="s">
        <v>16</v>
      </c>
      <c r="E23" s="33">
        <v>0</v>
      </c>
      <c r="F23" s="34">
        <v>0</v>
      </c>
      <c r="G23" s="35">
        <f>IF(F23&gt;0,(F23*100/(E23-J23)),0)</f>
        <v>0</v>
      </c>
      <c r="H23" s="34">
        <v>0</v>
      </c>
      <c r="I23" s="36">
        <f>IF(H23&gt;0,(H23*100/(E23-J23)),0)</f>
        <v>0</v>
      </c>
      <c r="J23" s="37">
        <v>0</v>
      </c>
      <c r="K23" s="38">
        <f>IF(J23&gt;0,(J23*100/(E23)),0)</f>
        <v>0</v>
      </c>
      <c r="L23" s="33">
        <v>1</v>
      </c>
      <c r="M23" s="34">
        <v>0</v>
      </c>
      <c r="N23" s="35">
        <f>IF(M23&gt;0,(M23*100/(L23-S23)),0)</f>
        <v>0</v>
      </c>
      <c r="O23" s="34">
        <v>0</v>
      </c>
      <c r="P23" s="34">
        <v>1</v>
      </c>
      <c r="Q23" s="34">
        <v>1</v>
      </c>
      <c r="R23" s="36">
        <f>IF(Q23&gt;0,(Q23*100/(L23-S23)),0)</f>
        <v>100</v>
      </c>
      <c r="S23" s="39">
        <v>0</v>
      </c>
      <c r="T23" s="38">
        <f>IF(S23&gt;0,(S23*100/(L23)),0)</f>
        <v>0</v>
      </c>
    </row>
    <row r="24" spans="1:20">
      <c r="A24" s="46" t="s">
        <v>40</v>
      </c>
      <c r="B24" s="46" t="s">
        <v>42</v>
      </c>
      <c r="C24" s="46" t="s">
        <v>17</v>
      </c>
      <c r="D24" s="48" t="s">
        <v>16</v>
      </c>
      <c r="E24" s="9">
        <v>234</v>
      </c>
      <c r="F24" s="10">
        <v>81</v>
      </c>
      <c r="G24" s="16">
        <f>IF(F24&gt;0,(F24*100/(E24-J24)),0)</f>
        <v>37.327188940092164</v>
      </c>
      <c r="H24" s="10">
        <v>136</v>
      </c>
      <c r="I24" s="17">
        <f>IF(H24&gt;0,(H24*100/(E24-J24)),0)</f>
        <v>62.672811059907836</v>
      </c>
      <c r="J24" s="11">
        <v>17</v>
      </c>
      <c r="K24" s="18">
        <f>IF(J24&gt;0,(J24*100/(E24)),0)</f>
        <v>7.2649572649572649</v>
      </c>
      <c r="L24" s="9">
        <v>206</v>
      </c>
      <c r="M24" s="10">
        <v>81</v>
      </c>
      <c r="N24" s="16">
        <f>IF(M24&gt;0,(M24*100/(L24-S24)),0)</f>
        <v>39.705882352941174</v>
      </c>
      <c r="O24" s="10">
        <v>57</v>
      </c>
      <c r="P24" s="10">
        <v>66</v>
      </c>
      <c r="Q24" s="10">
        <v>123</v>
      </c>
      <c r="R24" s="17">
        <f>IF(Q24&gt;0,(Q24*100/(L24-S24)),0)</f>
        <v>60.294117647058826</v>
      </c>
      <c r="S24" s="12">
        <v>2</v>
      </c>
      <c r="T24" s="18">
        <f>IF(S24&gt;0,(S24*100/(L24)),0)</f>
        <v>0.970873786407767</v>
      </c>
    </row>
    <row r="25" spans="1:20">
      <c r="A25" s="106" t="s">
        <v>14</v>
      </c>
      <c r="B25" s="106"/>
      <c r="C25" s="106"/>
      <c r="D25" s="106"/>
      <c r="E25" s="19">
        <f t="shared" ref="E25:T25" si="2">SUM(E22:E24)</f>
        <v>253</v>
      </c>
      <c r="F25" s="20">
        <f t="shared" si="2"/>
        <v>88</v>
      </c>
      <c r="G25" s="21">
        <f t="shared" si="2"/>
        <v>76.216077828981042</v>
      </c>
      <c r="H25" s="20">
        <f t="shared" si="2"/>
        <v>147</v>
      </c>
      <c r="I25" s="21">
        <f t="shared" si="2"/>
        <v>123.78392217101896</v>
      </c>
      <c r="J25" s="20">
        <f t="shared" si="2"/>
        <v>18</v>
      </c>
      <c r="K25" s="22">
        <f t="shared" si="2"/>
        <v>12.528115159694106</v>
      </c>
      <c r="L25" s="19">
        <f t="shared" si="2"/>
        <v>231</v>
      </c>
      <c r="M25" s="20">
        <f t="shared" si="2"/>
        <v>89</v>
      </c>
      <c r="N25" s="21">
        <f t="shared" si="2"/>
        <v>73.039215686274503</v>
      </c>
      <c r="O25" s="20">
        <f t="shared" si="2"/>
        <v>64</v>
      </c>
      <c r="P25" s="20">
        <f t="shared" si="2"/>
        <v>76</v>
      </c>
      <c r="Q25" s="20">
        <f t="shared" si="2"/>
        <v>140</v>
      </c>
      <c r="R25" s="21">
        <f t="shared" si="2"/>
        <v>226.96078431372553</v>
      </c>
      <c r="S25" s="20">
        <f t="shared" si="2"/>
        <v>2</v>
      </c>
      <c r="T25" s="22">
        <f t="shared" si="2"/>
        <v>0.970873786407767</v>
      </c>
    </row>
    <row r="26" spans="1:20" ht="21.75" thickBot="1">
      <c r="A26" s="58" t="s">
        <v>18</v>
      </c>
      <c r="B26" s="58"/>
      <c r="C26" s="58"/>
      <c r="D26" s="58"/>
      <c r="E26" s="26">
        <f>SUM(E25)</f>
        <v>253</v>
      </c>
      <c r="F26" s="27">
        <f>F25</f>
        <v>88</v>
      </c>
      <c r="G26" s="28">
        <f>IF(F26&gt;0,(F26*100/(E26-J26)))</f>
        <v>37.446808510638299</v>
      </c>
      <c r="H26" s="27">
        <f>H25</f>
        <v>147</v>
      </c>
      <c r="I26" s="29">
        <f>IF(H26&gt;0,(H26*100/(E26-J26)))</f>
        <v>62.553191489361701</v>
      </c>
      <c r="J26" s="30">
        <f>J25</f>
        <v>18</v>
      </c>
      <c r="K26" s="31">
        <f>IF(J26&gt;0,(J26*100/E26),0)</f>
        <v>7.1146245059288535</v>
      </c>
      <c r="L26" s="26">
        <f>L25</f>
        <v>231</v>
      </c>
      <c r="M26" s="27">
        <f>M25</f>
        <v>89</v>
      </c>
      <c r="N26" s="28">
        <f>IF(M26&gt;0,(M26*100/(L26-S26)),0)</f>
        <v>38.864628820960696</v>
      </c>
      <c r="O26" s="27">
        <f>O25</f>
        <v>64</v>
      </c>
      <c r="P26" s="27">
        <f>P25</f>
        <v>76</v>
      </c>
      <c r="Q26" s="27">
        <f>Q25</f>
        <v>140</v>
      </c>
      <c r="R26" s="29">
        <f>IF(Q26&gt;0,(Q26*100/(L26-S26)),0)</f>
        <v>61.135371179039304</v>
      </c>
      <c r="S26" s="30">
        <f>S25</f>
        <v>2</v>
      </c>
      <c r="T26" s="31">
        <f>IF(S26&gt;0,(S26*100/L26),0)</f>
        <v>0.86580086580086579</v>
      </c>
    </row>
    <row r="27" spans="1:20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>
      <c r="A30" s="73" t="s">
        <v>34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0" ht="15.75" thickBot="1">
      <c r="A31" s="73" t="s">
        <v>23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96" t="s">
        <v>1</v>
      </c>
      <c r="B32" s="96"/>
      <c r="C32" s="77" t="s">
        <v>2</v>
      </c>
      <c r="D32" s="107" t="s">
        <v>19</v>
      </c>
      <c r="E32" s="97" t="s">
        <v>3</v>
      </c>
      <c r="F32" s="98"/>
      <c r="G32" s="98"/>
      <c r="H32" s="98"/>
      <c r="I32" s="98"/>
      <c r="J32" s="98"/>
      <c r="K32" s="99"/>
      <c r="L32" s="97" t="s">
        <v>4</v>
      </c>
      <c r="M32" s="98"/>
      <c r="N32" s="98"/>
      <c r="O32" s="98"/>
      <c r="P32" s="98"/>
      <c r="Q32" s="98"/>
      <c r="R32" s="98"/>
      <c r="S32" s="98"/>
      <c r="T32" s="99"/>
    </row>
    <row r="33" spans="1:20">
      <c r="A33" s="118" t="s">
        <v>5</v>
      </c>
      <c r="B33" s="118" t="s">
        <v>6</v>
      </c>
      <c r="C33" s="78"/>
      <c r="D33" s="108"/>
      <c r="E33" s="119" t="s">
        <v>20</v>
      </c>
      <c r="F33" s="100" t="s">
        <v>8</v>
      </c>
      <c r="G33" s="100"/>
      <c r="H33" s="101" t="s">
        <v>9</v>
      </c>
      <c r="I33" s="101"/>
      <c r="J33" s="121" t="s">
        <v>10</v>
      </c>
      <c r="K33" s="122"/>
      <c r="L33" s="119" t="s">
        <v>20</v>
      </c>
      <c r="M33" s="89" t="s">
        <v>8</v>
      </c>
      <c r="N33" s="90"/>
      <c r="O33" s="101" t="s">
        <v>9</v>
      </c>
      <c r="P33" s="101"/>
      <c r="Q33" s="101"/>
      <c r="R33" s="101"/>
      <c r="S33" s="121" t="s">
        <v>10</v>
      </c>
      <c r="T33" s="122"/>
    </row>
    <row r="34" spans="1:20">
      <c r="A34" s="118"/>
      <c r="B34" s="118"/>
      <c r="C34" s="78"/>
      <c r="D34" s="108"/>
      <c r="E34" s="119"/>
      <c r="F34" s="114" t="s">
        <v>21</v>
      </c>
      <c r="G34" s="116" t="s">
        <v>11</v>
      </c>
      <c r="H34" s="114" t="s">
        <v>21</v>
      </c>
      <c r="I34" s="102" t="s">
        <v>11</v>
      </c>
      <c r="J34" s="110" t="s">
        <v>7</v>
      </c>
      <c r="K34" s="112" t="s">
        <v>11</v>
      </c>
      <c r="L34" s="119"/>
      <c r="M34" s="114" t="s">
        <v>22</v>
      </c>
      <c r="N34" s="116" t="s">
        <v>11</v>
      </c>
      <c r="O34" s="104" t="s">
        <v>21</v>
      </c>
      <c r="P34" s="104"/>
      <c r="Q34" s="104"/>
      <c r="R34" s="102" t="s">
        <v>11</v>
      </c>
      <c r="S34" s="110" t="s">
        <v>7</v>
      </c>
      <c r="T34" s="112" t="s">
        <v>11</v>
      </c>
    </row>
    <row r="35" spans="1:20" ht="15.75" thickBot="1">
      <c r="A35" s="118"/>
      <c r="B35" s="118"/>
      <c r="C35" s="79"/>
      <c r="D35" s="109"/>
      <c r="E35" s="120"/>
      <c r="F35" s="115"/>
      <c r="G35" s="117"/>
      <c r="H35" s="115"/>
      <c r="I35" s="103"/>
      <c r="J35" s="111"/>
      <c r="K35" s="113"/>
      <c r="L35" s="120"/>
      <c r="M35" s="115"/>
      <c r="N35" s="117"/>
      <c r="O35" s="1" t="s">
        <v>12</v>
      </c>
      <c r="P35" s="2" t="s">
        <v>13</v>
      </c>
      <c r="Q35" s="2" t="s">
        <v>14</v>
      </c>
      <c r="R35" s="103"/>
      <c r="S35" s="111"/>
      <c r="T35" s="113"/>
    </row>
    <row r="36" spans="1:20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09"/>
    </row>
    <row r="37" spans="1:20">
      <c r="A37" s="3" t="s">
        <v>40</v>
      </c>
      <c r="B37" s="3" t="s">
        <v>42</v>
      </c>
      <c r="C37" s="3" t="s">
        <v>15</v>
      </c>
      <c r="D37" s="4" t="s">
        <v>16</v>
      </c>
      <c r="E37" s="9">
        <v>219</v>
      </c>
      <c r="F37" s="10">
        <v>95</v>
      </c>
      <c r="G37" s="16">
        <f>IF(F37&gt;0,(F37*100/(E37-J37)),0)</f>
        <v>45.023696682464454</v>
      </c>
      <c r="H37" s="10">
        <v>116</v>
      </c>
      <c r="I37" s="17">
        <f>IF(H37&gt;0,(H37*100/(E37-J37)),0)</f>
        <v>54.976303317535546</v>
      </c>
      <c r="J37" s="11">
        <v>8</v>
      </c>
      <c r="K37" s="18">
        <f>IF(J37&gt;0,(J37*100/(E37)),0)</f>
        <v>3.6529680365296802</v>
      </c>
      <c r="L37" s="9">
        <v>182</v>
      </c>
      <c r="M37" s="10">
        <v>68</v>
      </c>
      <c r="N37" s="16">
        <f>IF(M37&gt;0,(M37*100/L37),0)</f>
        <v>37.362637362637365</v>
      </c>
      <c r="O37" s="10">
        <v>62</v>
      </c>
      <c r="P37" s="10">
        <v>52</v>
      </c>
      <c r="Q37" s="10">
        <v>114</v>
      </c>
      <c r="R37" s="17">
        <f>IF(Q37&gt;0,(Q37*100/L37),0)</f>
        <v>62.637362637362635</v>
      </c>
      <c r="S37" s="32">
        <v>0</v>
      </c>
      <c r="T37" s="18">
        <f>IF(S37&gt;0,(S37*100/(L37)),0)</f>
        <v>0</v>
      </c>
    </row>
    <row r="38" spans="1:20">
      <c r="A38" s="46" t="s">
        <v>40</v>
      </c>
      <c r="B38" s="46" t="s">
        <v>42</v>
      </c>
      <c r="C38" s="46" t="s">
        <v>17</v>
      </c>
      <c r="D38" s="48" t="s">
        <v>16</v>
      </c>
      <c r="E38" s="9">
        <v>244</v>
      </c>
      <c r="F38" s="10">
        <v>93</v>
      </c>
      <c r="G38" s="16">
        <f>IF(F38&gt;0,(F38*100/(E38-J38)),0)</f>
        <v>38.75</v>
      </c>
      <c r="H38" s="10">
        <v>147</v>
      </c>
      <c r="I38" s="17">
        <f>IF(H38&gt;0,(H38*100/(E38-J38)),0)</f>
        <v>61.25</v>
      </c>
      <c r="J38" s="11">
        <v>4</v>
      </c>
      <c r="K38" s="18">
        <f>IF(J38&gt;0,(J38*100/(E38)),0)</f>
        <v>1.639344262295082</v>
      </c>
      <c r="L38" s="9">
        <v>203</v>
      </c>
      <c r="M38" s="10">
        <v>86</v>
      </c>
      <c r="N38" s="16">
        <f>IF(M38&gt;0,(M38*100/(L38-S38)),0)</f>
        <v>42.574257425742573</v>
      </c>
      <c r="O38" s="10">
        <v>56</v>
      </c>
      <c r="P38" s="10">
        <v>60</v>
      </c>
      <c r="Q38" s="10">
        <v>116</v>
      </c>
      <c r="R38" s="17">
        <f>IF(Q38&gt;0,(Q38*100/(L38-S38)),0)</f>
        <v>57.425742574257427</v>
      </c>
      <c r="S38" s="12">
        <v>1</v>
      </c>
      <c r="T38" s="18">
        <f>IF(S38&gt;0,(S38*100/(L38)),0)</f>
        <v>0.49261083743842365</v>
      </c>
    </row>
    <row r="39" spans="1:20">
      <c r="A39" s="106" t="s">
        <v>14</v>
      </c>
      <c r="B39" s="106"/>
      <c r="C39" s="106"/>
      <c r="D39" s="106"/>
      <c r="E39" s="19">
        <f t="shared" ref="E39:T39" si="3">SUM(E37:E38)</f>
        <v>463</v>
      </c>
      <c r="F39" s="20">
        <f t="shared" si="3"/>
        <v>188</v>
      </c>
      <c r="G39" s="21">
        <f t="shared" si="3"/>
        <v>83.773696682464447</v>
      </c>
      <c r="H39" s="20">
        <f t="shared" si="3"/>
        <v>263</v>
      </c>
      <c r="I39" s="21">
        <f t="shared" si="3"/>
        <v>116.22630331753555</v>
      </c>
      <c r="J39" s="20">
        <f t="shared" si="3"/>
        <v>12</v>
      </c>
      <c r="K39" s="22">
        <f t="shared" si="3"/>
        <v>5.2923122988247622</v>
      </c>
      <c r="L39" s="19">
        <f t="shared" si="3"/>
        <v>385</v>
      </c>
      <c r="M39" s="20">
        <f t="shared" si="3"/>
        <v>154</v>
      </c>
      <c r="N39" s="21">
        <f t="shared" si="3"/>
        <v>79.936894788379931</v>
      </c>
      <c r="O39" s="20">
        <f t="shared" si="3"/>
        <v>118</v>
      </c>
      <c r="P39" s="20">
        <f t="shared" si="3"/>
        <v>112</v>
      </c>
      <c r="Q39" s="20">
        <f t="shared" si="3"/>
        <v>230</v>
      </c>
      <c r="R39" s="21">
        <f t="shared" si="3"/>
        <v>120.06310521162007</v>
      </c>
      <c r="S39" s="20">
        <f t="shared" si="3"/>
        <v>1</v>
      </c>
      <c r="T39" s="22">
        <f t="shared" si="3"/>
        <v>0.49261083743842365</v>
      </c>
    </row>
    <row r="40" spans="1:20" ht="21.75" thickBot="1">
      <c r="A40" s="58" t="s">
        <v>18</v>
      </c>
      <c r="B40" s="58"/>
      <c r="C40" s="58"/>
      <c r="D40" s="58"/>
      <c r="E40" s="26">
        <f>SUM(E39)</f>
        <v>463</v>
      </c>
      <c r="F40" s="27">
        <f>F39</f>
        <v>188</v>
      </c>
      <c r="G40" s="28">
        <f>IF(F40&gt;0,(F40*100/(E40-J40)),0)</f>
        <v>41.685144124168517</v>
      </c>
      <c r="H40" s="27">
        <f>H39</f>
        <v>263</v>
      </c>
      <c r="I40" s="29">
        <f>IF(H40&gt;0,(H40*100/(E40-J40)),0)</f>
        <v>58.314855875831483</v>
      </c>
      <c r="J40" s="30">
        <f>J39</f>
        <v>12</v>
      </c>
      <c r="K40" s="31">
        <f>IF(J40&gt;0,(J40*100/E40),0)</f>
        <v>2.5917926565874732</v>
      </c>
      <c r="L40" s="26">
        <f>L39</f>
        <v>385</v>
      </c>
      <c r="M40" s="27">
        <f>M39</f>
        <v>154</v>
      </c>
      <c r="N40" s="28">
        <f>IF(M40&gt;0,(M40*100/(L40-S40)),0)</f>
        <v>40.104166666666664</v>
      </c>
      <c r="O40" s="27">
        <f>O39</f>
        <v>118</v>
      </c>
      <c r="P40" s="27">
        <f>P39</f>
        <v>112</v>
      </c>
      <c r="Q40" s="27">
        <f>Q39</f>
        <v>230</v>
      </c>
      <c r="R40" s="29">
        <f>IF(Q40&gt;0,(Q40*100/(L40-S40)),0)</f>
        <v>59.895833333333336</v>
      </c>
      <c r="S40" s="30">
        <f>S39</f>
        <v>1</v>
      </c>
      <c r="T40" s="31">
        <f>IF(S40&gt;0,(S40*100/L40),0)</f>
        <v>0.25974025974025972</v>
      </c>
    </row>
    <row r="41" spans="1:20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>
      <c r="A44" s="73" t="s">
        <v>34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1:20" ht="15.75" thickBot="1">
      <c r="A45" s="73" t="s">
        <v>24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1:20">
      <c r="A46" s="96" t="s">
        <v>1</v>
      </c>
      <c r="B46" s="96"/>
      <c r="C46" s="77" t="s">
        <v>2</v>
      </c>
      <c r="D46" s="107" t="s">
        <v>19</v>
      </c>
      <c r="E46" s="97" t="s">
        <v>3</v>
      </c>
      <c r="F46" s="98"/>
      <c r="G46" s="98"/>
      <c r="H46" s="98"/>
      <c r="I46" s="98"/>
      <c r="J46" s="98"/>
      <c r="K46" s="99"/>
      <c r="L46" s="97" t="s">
        <v>4</v>
      </c>
      <c r="M46" s="98"/>
      <c r="N46" s="98"/>
      <c r="O46" s="98"/>
      <c r="P46" s="98"/>
      <c r="Q46" s="98"/>
      <c r="R46" s="98"/>
      <c r="S46" s="98"/>
      <c r="T46" s="99"/>
    </row>
    <row r="47" spans="1:20">
      <c r="A47" s="118" t="s">
        <v>5</v>
      </c>
      <c r="B47" s="118" t="s">
        <v>6</v>
      </c>
      <c r="C47" s="78"/>
      <c r="D47" s="108"/>
      <c r="E47" s="119" t="s">
        <v>20</v>
      </c>
      <c r="F47" s="100" t="s">
        <v>8</v>
      </c>
      <c r="G47" s="100"/>
      <c r="H47" s="101" t="s">
        <v>9</v>
      </c>
      <c r="I47" s="101"/>
      <c r="J47" s="121" t="s">
        <v>10</v>
      </c>
      <c r="K47" s="122"/>
      <c r="L47" s="119" t="s">
        <v>20</v>
      </c>
      <c r="M47" s="89" t="s">
        <v>8</v>
      </c>
      <c r="N47" s="90"/>
      <c r="O47" s="101" t="s">
        <v>9</v>
      </c>
      <c r="P47" s="101"/>
      <c r="Q47" s="101"/>
      <c r="R47" s="101"/>
      <c r="S47" s="121" t="s">
        <v>10</v>
      </c>
      <c r="T47" s="122"/>
    </row>
    <row r="48" spans="1:20">
      <c r="A48" s="118"/>
      <c r="B48" s="118"/>
      <c r="C48" s="78"/>
      <c r="D48" s="108"/>
      <c r="E48" s="119"/>
      <c r="F48" s="114" t="s">
        <v>21</v>
      </c>
      <c r="G48" s="116" t="s">
        <v>11</v>
      </c>
      <c r="H48" s="114" t="s">
        <v>21</v>
      </c>
      <c r="I48" s="102" t="s">
        <v>11</v>
      </c>
      <c r="J48" s="110" t="s">
        <v>7</v>
      </c>
      <c r="K48" s="112" t="s">
        <v>11</v>
      </c>
      <c r="L48" s="119"/>
      <c r="M48" s="114" t="s">
        <v>22</v>
      </c>
      <c r="N48" s="116" t="s">
        <v>11</v>
      </c>
      <c r="O48" s="104" t="s">
        <v>21</v>
      </c>
      <c r="P48" s="104"/>
      <c r="Q48" s="104"/>
      <c r="R48" s="102" t="s">
        <v>11</v>
      </c>
      <c r="S48" s="110" t="s">
        <v>7</v>
      </c>
      <c r="T48" s="112" t="s">
        <v>11</v>
      </c>
    </row>
    <row r="49" spans="1:20" ht="15.75" thickBot="1">
      <c r="A49" s="118"/>
      <c r="B49" s="118"/>
      <c r="C49" s="79"/>
      <c r="D49" s="109"/>
      <c r="E49" s="120"/>
      <c r="F49" s="115"/>
      <c r="G49" s="117"/>
      <c r="H49" s="115"/>
      <c r="I49" s="103"/>
      <c r="J49" s="111"/>
      <c r="K49" s="113"/>
      <c r="L49" s="120"/>
      <c r="M49" s="115"/>
      <c r="N49" s="117"/>
      <c r="O49" s="1" t="s">
        <v>12</v>
      </c>
      <c r="P49" s="2" t="s">
        <v>13</v>
      </c>
      <c r="Q49" s="2" t="s">
        <v>14</v>
      </c>
      <c r="R49" s="103"/>
      <c r="S49" s="111"/>
      <c r="T49" s="113"/>
    </row>
    <row r="50" spans="1:20" ht="15.75" thickBot="1">
      <c r="A50" s="104"/>
      <c r="B50" s="104"/>
      <c r="C50" s="104"/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</row>
    <row r="51" spans="1:20">
      <c r="A51" s="3" t="s">
        <v>40</v>
      </c>
      <c r="B51" s="3" t="s">
        <v>42</v>
      </c>
      <c r="C51" s="3" t="s">
        <v>15</v>
      </c>
      <c r="D51" s="4" t="s">
        <v>16</v>
      </c>
      <c r="E51" s="5">
        <v>57</v>
      </c>
      <c r="F51" s="6">
        <v>19</v>
      </c>
      <c r="G51" s="13">
        <f>IF(F51&gt;0,(F51*100/(E51-J51)),0)</f>
        <v>35.849056603773583</v>
      </c>
      <c r="H51" s="6">
        <v>34</v>
      </c>
      <c r="I51" s="14">
        <f>IF(H51&gt;0,(H51*100/(E51-J51)),0)</f>
        <v>64.15094339622641</v>
      </c>
      <c r="J51" s="7">
        <v>4</v>
      </c>
      <c r="K51" s="15">
        <f>IF(J51&gt;0,(J51*100/(E51)),0)</f>
        <v>7.0175438596491224</v>
      </c>
      <c r="L51" s="5">
        <v>60</v>
      </c>
      <c r="M51" s="6">
        <v>14</v>
      </c>
      <c r="N51" s="13">
        <f>IF(M51&gt;0,(M51*100/(L51-S51)),0)</f>
        <v>23.333333333333332</v>
      </c>
      <c r="O51" s="6">
        <v>26</v>
      </c>
      <c r="P51" s="6">
        <v>20</v>
      </c>
      <c r="Q51" s="6">
        <v>46</v>
      </c>
      <c r="R51" s="14">
        <f>IF(Q51&gt;0,(Q51*100/(L51-S51)),0)</f>
        <v>76.666666666666671</v>
      </c>
      <c r="S51" s="8">
        <v>0</v>
      </c>
      <c r="T51" s="15">
        <f>IF(S51&gt;0,(S51*100/(L51)),0)</f>
        <v>0</v>
      </c>
    </row>
    <row r="52" spans="1:20">
      <c r="A52" s="3" t="s">
        <v>40</v>
      </c>
      <c r="B52" s="3" t="s">
        <v>42</v>
      </c>
      <c r="C52" s="3" t="s">
        <v>15</v>
      </c>
      <c r="D52" s="4" t="s">
        <v>31</v>
      </c>
      <c r="E52" s="33">
        <v>0</v>
      </c>
      <c r="F52" s="34">
        <v>0</v>
      </c>
      <c r="G52" s="35">
        <f>IF(F52&gt;0,(F52*100/(E52-J52)),0)</f>
        <v>0</v>
      </c>
      <c r="H52" s="34">
        <v>0</v>
      </c>
      <c r="I52" s="36">
        <f>IF(H52&gt;0,(H52*100/(E52-J52)),0)</f>
        <v>0</v>
      </c>
      <c r="J52" s="37">
        <v>0</v>
      </c>
      <c r="K52" s="38">
        <f>IF(J52&gt;0,(J52*100/(E52)),0)</f>
        <v>0</v>
      </c>
      <c r="L52" s="33">
        <v>2</v>
      </c>
      <c r="M52" s="34">
        <v>0</v>
      </c>
      <c r="N52" s="35">
        <f>IF(M52&gt;0,(M52*100/(L52-S52)),0)</f>
        <v>0</v>
      </c>
      <c r="O52" s="34">
        <v>1</v>
      </c>
      <c r="P52" s="34">
        <v>1</v>
      </c>
      <c r="Q52" s="34">
        <v>2</v>
      </c>
      <c r="R52" s="36">
        <f>IF(Q52&gt;0,(Q52*100/(L52-S52)),0)</f>
        <v>100</v>
      </c>
      <c r="S52" s="39">
        <v>0</v>
      </c>
      <c r="T52" s="38">
        <f>IF(S52&gt;0,(S52*100/(L52)),0)</f>
        <v>0</v>
      </c>
    </row>
    <row r="53" spans="1:20">
      <c r="A53" s="3" t="s">
        <v>40</v>
      </c>
      <c r="B53" s="3" t="s">
        <v>42</v>
      </c>
      <c r="C53" s="3" t="s">
        <v>15</v>
      </c>
      <c r="D53" s="4" t="s">
        <v>25</v>
      </c>
      <c r="E53" s="33">
        <v>34</v>
      </c>
      <c r="F53" s="34">
        <v>13</v>
      </c>
      <c r="G53" s="35">
        <f>IF(F53&gt;0,(F53*100/(E53-J53)),0)</f>
        <v>41.935483870967744</v>
      </c>
      <c r="H53" s="34">
        <v>18</v>
      </c>
      <c r="I53" s="36">
        <f>IF(H53&gt;0,(H53*100/(E53-J53)),0)</f>
        <v>58.064516129032256</v>
      </c>
      <c r="J53" s="37">
        <v>3</v>
      </c>
      <c r="K53" s="38">
        <f>IF(J53&gt;0,(J53*100/(E53)),0)</f>
        <v>8.8235294117647065</v>
      </c>
      <c r="L53" s="33">
        <v>22</v>
      </c>
      <c r="M53" s="34">
        <v>11</v>
      </c>
      <c r="N53" s="35">
        <f>IF(M53&gt;0,(M53*100/(L53-S53)),0)</f>
        <v>50</v>
      </c>
      <c r="O53" s="34">
        <v>8</v>
      </c>
      <c r="P53" s="34">
        <v>3</v>
      </c>
      <c r="Q53" s="34">
        <v>11</v>
      </c>
      <c r="R53" s="36">
        <f>IF(Q53&gt;0,(Q53*100/(L53-S53)),0)</f>
        <v>50</v>
      </c>
      <c r="S53" s="39">
        <v>0</v>
      </c>
      <c r="T53" s="38">
        <f>IF(S53&gt;0,(S53*100/(L53)),0)</f>
        <v>0</v>
      </c>
    </row>
    <row r="54" spans="1:20">
      <c r="A54" s="3" t="s">
        <v>40</v>
      </c>
      <c r="B54" s="3" t="s">
        <v>42</v>
      </c>
      <c r="C54" s="3" t="s">
        <v>15</v>
      </c>
      <c r="D54" s="4" t="s">
        <v>27</v>
      </c>
      <c r="E54" s="9">
        <v>0</v>
      </c>
      <c r="F54" s="10">
        <v>0</v>
      </c>
      <c r="G54" s="16">
        <f>IF(F54&gt;0,(F54*100/(E54-J54)),0)</f>
        <v>0</v>
      </c>
      <c r="H54" s="10">
        <v>0</v>
      </c>
      <c r="I54" s="17">
        <f>IF(H54&gt;0,(H54*100/(E54-J54)),0)</f>
        <v>0</v>
      </c>
      <c r="J54" s="11">
        <v>0</v>
      </c>
      <c r="K54" s="18">
        <f>IF(J54&gt;0,(J54*100/(E54)),0)</f>
        <v>0</v>
      </c>
      <c r="L54" s="9">
        <v>6</v>
      </c>
      <c r="M54" s="10">
        <v>1</v>
      </c>
      <c r="N54" s="16">
        <f>IF(M54&gt;0,(M54*100/(L54-S54)),0)</f>
        <v>20</v>
      </c>
      <c r="O54" s="10">
        <v>4</v>
      </c>
      <c r="P54" s="10">
        <v>0</v>
      </c>
      <c r="Q54" s="10">
        <v>4</v>
      </c>
      <c r="R54" s="17">
        <f>IF(Q54&gt;0,(Q54*100/(L54-S54)),0)</f>
        <v>80</v>
      </c>
      <c r="S54" s="12">
        <v>1</v>
      </c>
      <c r="T54" s="18">
        <f>IF(S54&gt;0,(S54*100/(L54)),0)</f>
        <v>16.666666666666668</v>
      </c>
    </row>
    <row r="55" spans="1:20">
      <c r="A55" s="3" t="s">
        <v>40</v>
      </c>
      <c r="B55" s="3" t="s">
        <v>42</v>
      </c>
      <c r="C55" s="3" t="s">
        <v>58</v>
      </c>
      <c r="D55" s="4" t="s">
        <v>31</v>
      </c>
      <c r="E55" s="9">
        <v>0</v>
      </c>
      <c r="F55" s="10">
        <v>0</v>
      </c>
      <c r="G55" s="16">
        <f>IF(F55&gt;0,(F55*100/(E55-J55)),0)</f>
        <v>0</v>
      </c>
      <c r="H55" s="10">
        <v>0</v>
      </c>
      <c r="I55" s="17">
        <f>IF(H55&gt;0,(H55*100/(E55-J55)),0)</f>
        <v>0</v>
      </c>
      <c r="J55" s="11">
        <v>0</v>
      </c>
      <c r="K55" s="18">
        <f>IF(J55&gt;0,(J55*100/(E55)),0)</f>
        <v>0</v>
      </c>
      <c r="L55" s="9">
        <v>1</v>
      </c>
      <c r="M55" s="10">
        <v>0</v>
      </c>
      <c r="N55" s="16">
        <f>IF(M55&gt;0,(M55*100/(L55-S55)),0)</f>
        <v>0</v>
      </c>
      <c r="O55" s="10">
        <v>1</v>
      </c>
      <c r="P55" s="10">
        <v>0</v>
      </c>
      <c r="Q55" s="10">
        <v>1</v>
      </c>
      <c r="R55" s="17">
        <f>IF(Q55&gt;0,(Q55*100/(L55-S55)),0)</f>
        <v>100</v>
      </c>
      <c r="S55" s="43">
        <v>0</v>
      </c>
      <c r="T55" s="18">
        <f>IF(S55&gt;0,(S55*100/(L55)),0)</f>
        <v>0</v>
      </c>
    </row>
    <row r="56" spans="1:20">
      <c r="A56" s="46" t="s">
        <v>40</v>
      </c>
      <c r="B56" s="46" t="s">
        <v>42</v>
      </c>
      <c r="C56" s="47" t="s">
        <v>36</v>
      </c>
      <c r="D56" s="48" t="s">
        <v>16</v>
      </c>
      <c r="E56" s="9">
        <v>1</v>
      </c>
      <c r="F56" s="10">
        <v>1</v>
      </c>
      <c r="G56" s="16">
        <f t="shared" ref="G56:G59" si="4">IF(F56&gt;0,(F56*100/(E56-J56)),0)</f>
        <v>100</v>
      </c>
      <c r="H56" s="10">
        <v>0</v>
      </c>
      <c r="I56" s="17">
        <f t="shared" ref="I56" si="5">IF(H56&gt;0,(H56*100/(E56-J56)),0)</f>
        <v>0</v>
      </c>
      <c r="J56" s="11">
        <v>0</v>
      </c>
      <c r="K56" s="18">
        <f t="shared" ref="K56" si="6">IF(J56&gt;0,(J56*100/(E56)),0)</f>
        <v>0</v>
      </c>
      <c r="L56" s="9">
        <v>0</v>
      </c>
      <c r="M56" s="10">
        <v>0</v>
      </c>
      <c r="N56" s="16">
        <f t="shared" ref="N56:N59" si="7">IF(M56&gt;0,(M56*100/(L56-S56)),0)</f>
        <v>0</v>
      </c>
      <c r="O56" s="10">
        <v>0</v>
      </c>
      <c r="P56" s="10">
        <v>0</v>
      </c>
      <c r="Q56" s="10">
        <v>0</v>
      </c>
      <c r="R56" s="17">
        <f t="shared" ref="R56:R59" si="8">IF(Q56&gt;0,(Q56*100/(L56-S56)),0)</f>
        <v>0</v>
      </c>
      <c r="S56" s="12">
        <v>0</v>
      </c>
      <c r="T56" s="18">
        <f t="shared" ref="T56" si="9">IF(S56&gt;0,(S56*100/(L56)),0)</f>
        <v>0</v>
      </c>
    </row>
    <row r="57" spans="1:20">
      <c r="A57" s="46" t="s">
        <v>40</v>
      </c>
      <c r="B57" s="46" t="s">
        <v>42</v>
      </c>
      <c r="C57" s="47" t="s">
        <v>17</v>
      </c>
      <c r="D57" s="48" t="s">
        <v>16</v>
      </c>
      <c r="E57" s="9">
        <v>222</v>
      </c>
      <c r="F57" s="10">
        <v>76</v>
      </c>
      <c r="G57" s="16">
        <f t="shared" si="4"/>
        <v>36.363636363636367</v>
      </c>
      <c r="H57" s="10">
        <v>133</v>
      </c>
      <c r="I57" s="17">
        <f t="shared" ref="I57:I59" si="10">IF(H57&gt;0,(H57*100/(E57-J57)),0)</f>
        <v>63.636363636363633</v>
      </c>
      <c r="J57" s="11">
        <v>13</v>
      </c>
      <c r="K57" s="18">
        <f t="shared" ref="K57:K59" si="11">IF(J57&gt;0,(J57*100/(E57)),0)</f>
        <v>5.8558558558558556</v>
      </c>
      <c r="L57" s="9">
        <v>172</v>
      </c>
      <c r="M57" s="10">
        <v>55</v>
      </c>
      <c r="N57" s="16">
        <f t="shared" si="7"/>
        <v>32.544378698224854</v>
      </c>
      <c r="O57" s="10">
        <v>56</v>
      </c>
      <c r="P57" s="10">
        <v>58</v>
      </c>
      <c r="Q57" s="10">
        <v>114</v>
      </c>
      <c r="R57" s="17">
        <f t="shared" si="8"/>
        <v>67.455621301775153</v>
      </c>
      <c r="S57" s="12">
        <v>3</v>
      </c>
      <c r="T57" s="18">
        <f t="shared" ref="T57:T59" si="12">IF(S57&gt;0,(S57*100/(L57)),0)</f>
        <v>1.7441860465116279</v>
      </c>
    </row>
    <row r="58" spans="1:20">
      <c r="A58" s="46" t="s">
        <v>40</v>
      </c>
      <c r="B58" s="46" t="s">
        <v>42</v>
      </c>
      <c r="C58" s="47" t="s">
        <v>17</v>
      </c>
      <c r="D58" s="48" t="s">
        <v>31</v>
      </c>
      <c r="E58" s="9">
        <v>0</v>
      </c>
      <c r="F58" s="10">
        <v>0</v>
      </c>
      <c r="G58" s="16">
        <f t="shared" si="4"/>
        <v>0</v>
      </c>
      <c r="H58" s="10">
        <v>0</v>
      </c>
      <c r="I58" s="17">
        <f t="shared" si="10"/>
        <v>0</v>
      </c>
      <c r="J58" s="11">
        <v>0</v>
      </c>
      <c r="K58" s="18">
        <f t="shared" si="11"/>
        <v>0</v>
      </c>
      <c r="L58" s="9">
        <v>10</v>
      </c>
      <c r="M58" s="10">
        <v>5</v>
      </c>
      <c r="N58" s="16">
        <f t="shared" si="7"/>
        <v>50</v>
      </c>
      <c r="O58" s="10">
        <v>5</v>
      </c>
      <c r="P58" s="10">
        <v>0</v>
      </c>
      <c r="Q58" s="10">
        <v>5</v>
      </c>
      <c r="R58" s="17">
        <f t="shared" si="8"/>
        <v>50</v>
      </c>
      <c r="S58" s="12">
        <v>0</v>
      </c>
      <c r="T58" s="18">
        <f t="shared" si="12"/>
        <v>0</v>
      </c>
    </row>
    <row r="59" spans="1:20">
      <c r="A59" s="46" t="s">
        <v>40</v>
      </c>
      <c r="B59" s="46" t="s">
        <v>42</v>
      </c>
      <c r="C59" s="47" t="s">
        <v>17</v>
      </c>
      <c r="D59" s="48" t="s">
        <v>25</v>
      </c>
      <c r="E59" s="9">
        <v>79</v>
      </c>
      <c r="F59" s="10">
        <v>27</v>
      </c>
      <c r="G59" s="16">
        <f t="shared" si="4"/>
        <v>35.526315789473685</v>
      </c>
      <c r="H59" s="10">
        <v>49</v>
      </c>
      <c r="I59" s="17">
        <f t="shared" si="10"/>
        <v>64.473684210526315</v>
      </c>
      <c r="J59" s="11">
        <v>3</v>
      </c>
      <c r="K59" s="18">
        <f t="shared" si="11"/>
        <v>3.7974683544303796</v>
      </c>
      <c r="L59" s="9">
        <v>50</v>
      </c>
      <c r="M59" s="10">
        <v>21</v>
      </c>
      <c r="N59" s="16">
        <f t="shared" si="7"/>
        <v>42</v>
      </c>
      <c r="O59" s="10">
        <v>22</v>
      </c>
      <c r="P59" s="10">
        <v>7</v>
      </c>
      <c r="Q59" s="10">
        <v>29</v>
      </c>
      <c r="R59" s="17">
        <f t="shared" si="8"/>
        <v>58</v>
      </c>
      <c r="S59" s="12">
        <v>0</v>
      </c>
      <c r="T59" s="18">
        <f t="shared" si="12"/>
        <v>0</v>
      </c>
    </row>
    <row r="60" spans="1:20">
      <c r="A60" s="46" t="s">
        <v>40</v>
      </c>
      <c r="B60" s="46" t="s">
        <v>42</v>
      </c>
      <c r="C60" s="47" t="s">
        <v>17</v>
      </c>
      <c r="D60" s="48" t="s">
        <v>37</v>
      </c>
      <c r="E60" s="9">
        <v>0</v>
      </c>
      <c r="F60" s="10">
        <v>0</v>
      </c>
      <c r="G60" s="16">
        <f>IF(F60&gt;0,(F60*100/(E60-J60)),0)</f>
        <v>0</v>
      </c>
      <c r="H60" s="10">
        <v>0</v>
      </c>
      <c r="I60" s="17">
        <f>IF(H60&gt;0,(H60*100/(E60-J60)),0)</f>
        <v>0</v>
      </c>
      <c r="J60" s="11">
        <v>0</v>
      </c>
      <c r="K60" s="18">
        <f>IF(J60&gt;0,(J60*100/(E60)),0)</f>
        <v>0</v>
      </c>
      <c r="L60" s="9">
        <v>38</v>
      </c>
      <c r="M60" s="10">
        <v>14</v>
      </c>
      <c r="N60" s="16">
        <f>IF(M60&gt;0,(M60*100/(L60-S60)),0)</f>
        <v>36.842105263157897</v>
      </c>
      <c r="O60" s="10">
        <v>15</v>
      </c>
      <c r="P60" s="10">
        <v>9</v>
      </c>
      <c r="Q60" s="10">
        <v>24</v>
      </c>
      <c r="R60" s="17">
        <f>IF(Q60&gt;0,(Q60*100/(L60-S60)),0)</f>
        <v>63.157894736842103</v>
      </c>
      <c r="S60" s="12">
        <v>0</v>
      </c>
      <c r="T60" s="18">
        <f>IF(S60&gt;0,(S60*100/(L60)),0)</f>
        <v>0</v>
      </c>
    </row>
    <row r="61" spans="1:20">
      <c r="A61" s="46" t="s">
        <v>40</v>
      </c>
      <c r="B61" s="46" t="s">
        <v>42</v>
      </c>
      <c r="C61" s="47" t="s">
        <v>17</v>
      </c>
      <c r="D61" s="46" t="s">
        <v>39</v>
      </c>
      <c r="E61" s="49">
        <v>1</v>
      </c>
      <c r="F61" s="10">
        <v>1</v>
      </c>
      <c r="G61" s="16">
        <f>IF(F61&gt;0,(F61*100/(E61-J61)),0)</f>
        <v>100</v>
      </c>
      <c r="H61" s="10">
        <v>0</v>
      </c>
      <c r="I61" s="17">
        <f>IF(H61&gt;0,(H61*100/(E61-J585)),0)</f>
        <v>0</v>
      </c>
      <c r="J61" s="11">
        <v>0</v>
      </c>
      <c r="K61" s="18">
        <f>IF(J61&gt;0,(J61*100/(E61)),0)</f>
        <v>0</v>
      </c>
      <c r="L61" s="9">
        <v>2</v>
      </c>
      <c r="M61" s="10">
        <v>1</v>
      </c>
      <c r="N61" s="16">
        <f>IF(M61&gt;0,(M61*100/(L61-S61)),0)</f>
        <v>50</v>
      </c>
      <c r="O61" s="10">
        <v>1</v>
      </c>
      <c r="P61" s="10">
        <v>0</v>
      </c>
      <c r="Q61" s="10">
        <v>1</v>
      </c>
      <c r="R61" s="17">
        <f>IF(Q61&gt;0,(Q61*100/(L61-S61)),0)</f>
        <v>50</v>
      </c>
      <c r="S61" s="45">
        <v>0</v>
      </c>
      <c r="T61" s="18">
        <f>IF(S61&gt;0,(S61*100/(L61)),0)</f>
        <v>0</v>
      </c>
    </row>
    <row r="62" spans="1:20">
      <c r="A62" s="106" t="s">
        <v>14</v>
      </c>
      <c r="B62" s="106"/>
      <c r="C62" s="106"/>
      <c r="D62" s="106"/>
      <c r="E62" s="19">
        <f>SUM(E51:E61)</f>
        <v>394</v>
      </c>
      <c r="F62" s="20">
        <f>SUM(F51:F61)</f>
        <v>137</v>
      </c>
      <c r="G62" s="21">
        <f t="shared" ref="G62:T62" si="13">SUM(G51:G60)</f>
        <v>249.67449262785141</v>
      </c>
      <c r="H62" s="20">
        <f>SUM(H51:H61)</f>
        <v>234</v>
      </c>
      <c r="I62" s="21">
        <f t="shared" si="13"/>
        <v>250.32550737214859</v>
      </c>
      <c r="J62" s="20">
        <f>SUM(J51:J61)</f>
        <v>23</v>
      </c>
      <c r="K62" s="22">
        <f t="shared" si="13"/>
        <v>25.494397481700062</v>
      </c>
      <c r="L62" s="19">
        <f>SUM(L51:L61)</f>
        <v>363</v>
      </c>
      <c r="M62" s="20">
        <f>SUM(M51:M61)</f>
        <v>122</v>
      </c>
      <c r="N62" s="21">
        <f t="shared" si="13"/>
        <v>254.71981729471608</v>
      </c>
      <c r="O62" s="20">
        <f>SUM(O51:O61)</f>
        <v>139</v>
      </c>
      <c r="P62" s="20">
        <f>SUM(P51:P61)</f>
        <v>98</v>
      </c>
      <c r="Q62" s="20">
        <f>SUM(Q51:Q61)</f>
        <v>237</v>
      </c>
      <c r="R62" s="21">
        <f t="shared" si="13"/>
        <v>645.28018270528389</v>
      </c>
      <c r="S62" s="20">
        <f>SUM(S51:S61)</f>
        <v>4</v>
      </c>
      <c r="T62" s="22">
        <f t="shared" si="13"/>
        <v>18.410852713178297</v>
      </c>
    </row>
    <row r="63" spans="1:20" ht="21.75" thickBot="1">
      <c r="A63" s="58" t="s">
        <v>18</v>
      </c>
      <c r="B63" s="125"/>
      <c r="C63" s="125"/>
      <c r="D63" s="126"/>
      <c r="E63" s="26">
        <f>SUM(E62)</f>
        <v>394</v>
      </c>
      <c r="F63" s="27">
        <f>F62</f>
        <v>137</v>
      </c>
      <c r="G63" s="28">
        <f>IF(F63&gt;0,(F63*100/(E63-J63)))</f>
        <v>36.927223719676547</v>
      </c>
      <c r="H63" s="27">
        <f>H62</f>
        <v>234</v>
      </c>
      <c r="I63" s="29">
        <f>IF(H63&gt;0,(H63*100/(E63-J63)))</f>
        <v>63.072776280323453</v>
      </c>
      <c r="J63" s="30">
        <f>J62</f>
        <v>23</v>
      </c>
      <c r="K63" s="31">
        <f>IF(J63&gt;0,(J63*100/E63),0)</f>
        <v>5.8375634517766501</v>
      </c>
      <c r="L63" s="26">
        <f>L62</f>
        <v>363</v>
      </c>
      <c r="M63" s="27">
        <f>M62</f>
        <v>122</v>
      </c>
      <c r="N63" s="28">
        <f>IF(M63&gt;0,(M63*100/(L63-S63)),0)</f>
        <v>33.983286908077993</v>
      </c>
      <c r="O63" s="27">
        <f>O62</f>
        <v>139</v>
      </c>
      <c r="P63" s="27">
        <f>P62</f>
        <v>98</v>
      </c>
      <c r="Q63" s="27">
        <f>Q62</f>
        <v>237</v>
      </c>
      <c r="R63" s="29">
        <f>IF(Q63&gt;0,(Q63*100/(L63-S63)),0)</f>
        <v>66.016713091922</v>
      </c>
      <c r="S63" s="30">
        <f>S62</f>
        <v>4</v>
      </c>
      <c r="T63" s="31">
        <f>IF(S63&gt;0,(S63*100/L63),0)</f>
        <v>1.1019283746556474</v>
      </c>
    </row>
    <row r="64" spans="1:2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1:2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1:20">
      <c r="A67" s="73" t="s">
        <v>34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5.75" thickBot="1">
      <c r="A68" s="73" t="s">
        <v>28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>
      <c r="A69" s="96" t="s">
        <v>1</v>
      </c>
      <c r="B69" s="96"/>
      <c r="C69" s="77" t="s">
        <v>2</v>
      </c>
      <c r="D69" s="107" t="s">
        <v>19</v>
      </c>
      <c r="E69" s="97" t="s">
        <v>3</v>
      </c>
      <c r="F69" s="98"/>
      <c r="G69" s="98"/>
      <c r="H69" s="98"/>
      <c r="I69" s="98"/>
      <c r="J69" s="98"/>
      <c r="K69" s="99"/>
      <c r="L69" s="97" t="s">
        <v>4</v>
      </c>
      <c r="M69" s="98"/>
      <c r="N69" s="98"/>
      <c r="O69" s="98"/>
      <c r="P69" s="98"/>
      <c r="Q69" s="98"/>
      <c r="R69" s="98"/>
      <c r="S69" s="98"/>
      <c r="T69" s="99"/>
    </row>
    <row r="70" spans="1:20">
      <c r="A70" s="118" t="s">
        <v>5</v>
      </c>
      <c r="B70" s="118" t="s">
        <v>6</v>
      </c>
      <c r="C70" s="78"/>
      <c r="D70" s="108"/>
      <c r="E70" s="119" t="s">
        <v>20</v>
      </c>
      <c r="F70" s="100" t="s">
        <v>8</v>
      </c>
      <c r="G70" s="100"/>
      <c r="H70" s="101" t="s">
        <v>9</v>
      </c>
      <c r="I70" s="101"/>
      <c r="J70" s="121" t="s">
        <v>10</v>
      </c>
      <c r="K70" s="122"/>
      <c r="L70" s="119" t="s">
        <v>20</v>
      </c>
      <c r="M70" s="89" t="s">
        <v>8</v>
      </c>
      <c r="N70" s="90"/>
      <c r="O70" s="101" t="s">
        <v>9</v>
      </c>
      <c r="P70" s="101"/>
      <c r="Q70" s="101"/>
      <c r="R70" s="101"/>
      <c r="S70" s="121" t="s">
        <v>10</v>
      </c>
      <c r="T70" s="122"/>
    </row>
    <row r="71" spans="1:20">
      <c r="A71" s="118"/>
      <c r="B71" s="118"/>
      <c r="C71" s="78"/>
      <c r="D71" s="108"/>
      <c r="E71" s="119"/>
      <c r="F71" s="114" t="s">
        <v>21</v>
      </c>
      <c r="G71" s="116" t="s">
        <v>11</v>
      </c>
      <c r="H71" s="114" t="s">
        <v>21</v>
      </c>
      <c r="I71" s="102" t="s">
        <v>11</v>
      </c>
      <c r="J71" s="110" t="s">
        <v>7</v>
      </c>
      <c r="K71" s="112" t="s">
        <v>11</v>
      </c>
      <c r="L71" s="119"/>
      <c r="M71" s="114" t="s">
        <v>22</v>
      </c>
      <c r="N71" s="116" t="s">
        <v>11</v>
      </c>
      <c r="O71" s="104" t="s">
        <v>21</v>
      </c>
      <c r="P71" s="104"/>
      <c r="Q71" s="104"/>
      <c r="R71" s="102" t="s">
        <v>11</v>
      </c>
      <c r="S71" s="110" t="s">
        <v>7</v>
      </c>
      <c r="T71" s="112" t="s">
        <v>11</v>
      </c>
    </row>
    <row r="72" spans="1:20" ht="15.75" thickBot="1">
      <c r="A72" s="118"/>
      <c r="B72" s="118"/>
      <c r="C72" s="79"/>
      <c r="D72" s="109"/>
      <c r="E72" s="120"/>
      <c r="F72" s="115"/>
      <c r="G72" s="117"/>
      <c r="H72" s="115"/>
      <c r="I72" s="103"/>
      <c r="J72" s="111"/>
      <c r="K72" s="113"/>
      <c r="L72" s="120"/>
      <c r="M72" s="115"/>
      <c r="N72" s="117"/>
      <c r="O72" s="1" t="s">
        <v>12</v>
      </c>
      <c r="P72" s="2" t="s">
        <v>13</v>
      </c>
      <c r="Q72" s="2" t="s">
        <v>14</v>
      </c>
      <c r="R72" s="103"/>
      <c r="S72" s="111"/>
      <c r="T72" s="113"/>
    </row>
    <row r="73" spans="1:20" ht="15.75" thickBot="1">
      <c r="A73" s="104"/>
      <c r="B73" s="104"/>
      <c r="C73" s="104"/>
      <c r="D73" s="104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</row>
    <row r="74" spans="1:20" ht="15" customHeight="1">
      <c r="A74" s="3" t="s">
        <v>40</v>
      </c>
      <c r="B74" s="3" t="s">
        <v>42</v>
      </c>
      <c r="C74" s="3" t="s">
        <v>15</v>
      </c>
      <c r="D74" s="4" t="s">
        <v>16</v>
      </c>
      <c r="E74" s="5">
        <v>21</v>
      </c>
      <c r="F74" s="6">
        <v>8</v>
      </c>
      <c r="G74" s="13">
        <f>IF(F74&gt;0,(F74*100/(E74-J74)),0)</f>
        <v>42.10526315789474</v>
      </c>
      <c r="H74" s="6">
        <v>11</v>
      </c>
      <c r="I74" s="14">
        <f>IF(H74&gt;0,(H74*100/(E74-J74)),0)</f>
        <v>57.89473684210526</v>
      </c>
      <c r="J74" s="7">
        <v>2</v>
      </c>
      <c r="K74" s="15">
        <f>IF(J74&gt;0,(J74*100/(E74)),0)</f>
        <v>9.5238095238095237</v>
      </c>
      <c r="L74" s="5">
        <v>22</v>
      </c>
      <c r="M74" s="6">
        <v>4</v>
      </c>
      <c r="N74" s="13">
        <f>IF(M74&gt;0,(M74*100/(L74-S74)),0)</f>
        <v>18.181818181818183</v>
      </c>
      <c r="O74" s="6">
        <v>8</v>
      </c>
      <c r="P74" s="6">
        <v>10</v>
      </c>
      <c r="Q74" s="6">
        <v>18</v>
      </c>
      <c r="R74" s="14">
        <f>IF(Q74&gt;0,(Q74*100/(L74-S74)),0)</f>
        <v>81.818181818181813</v>
      </c>
      <c r="S74" s="8">
        <v>0</v>
      </c>
      <c r="T74" s="15">
        <f>IF(S74&gt;0,(S74*100/(L74)),0)</f>
        <v>0</v>
      </c>
    </row>
    <row r="75" spans="1:20" ht="15.75" customHeight="1">
      <c r="A75" s="46" t="s">
        <v>40</v>
      </c>
      <c r="B75" s="46" t="s">
        <v>42</v>
      </c>
      <c r="C75" s="46" t="s">
        <v>17</v>
      </c>
      <c r="D75" s="48" t="s">
        <v>16</v>
      </c>
      <c r="E75" s="9">
        <v>28</v>
      </c>
      <c r="F75" s="10">
        <v>0</v>
      </c>
      <c r="G75" s="16">
        <f>IF(F75&gt;0,(F75*100/(E75-J75)),0)</f>
        <v>0</v>
      </c>
      <c r="H75" s="10">
        <v>25</v>
      </c>
      <c r="I75" s="17">
        <f>IF(H75&gt;0,(H75*100/(E75-J75)),0)</f>
        <v>100</v>
      </c>
      <c r="J75" s="11">
        <v>3</v>
      </c>
      <c r="K75" s="18">
        <f>IF(J75&gt;0,(J75*100/(E75)),0)</f>
        <v>10.714285714285714</v>
      </c>
      <c r="L75" s="9">
        <v>0</v>
      </c>
      <c r="M75" s="10">
        <v>0</v>
      </c>
      <c r="N75" s="16">
        <f>IF(M75&gt;0,(M75*100/(L75-S75)),0)</f>
        <v>0</v>
      </c>
      <c r="O75" s="10">
        <v>0</v>
      </c>
      <c r="P75" s="10">
        <v>0</v>
      </c>
      <c r="Q75" s="10">
        <v>0</v>
      </c>
      <c r="R75" s="17">
        <f>IF(Q75&gt;0,(Q75*100/(L75-S75)),0)</f>
        <v>0</v>
      </c>
      <c r="S75" s="12">
        <v>0</v>
      </c>
      <c r="T75" s="18">
        <f>IF(S75&gt;0,(S75*100/(L75)),0)</f>
        <v>0</v>
      </c>
    </row>
    <row r="76" spans="1:20" ht="15.75" customHeight="1">
      <c r="A76" s="46" t="s">
        <v>40</v>
      </c>
      <c r="B76" s="46" t="s">
        <v>42</v>
      </c>
      <c r="C76" s="46" t="s">
        <v>64</v>
      </c>
      <c r="D76" s="46" t="s">
        <v>16</v>
      </c>
      <c r="E76" s="49">
        <v>0</v>
      </c>
      <c r="F76" s="10">
        <v>0</v>
      </c>
      <c r="G76" s="16">
        <f>IF(F76&gt;0,(F76*100/(E76-J76)),0)</f>
        <v>0</v>
      </c>
      <c r="H76" s="10">
        <v>0</v>
      </c>
      <c r="I76" s="17">
        <f>IF(H76&gt;0,(H76*100/(E76-J76)),0)</f>
        <v>0</v>
      </c>
      <c r="J76" s="11">
        <v>0</v>
      </c>
      <c r="K76" s="18">
        <f>IF(J76&gt;0,(J76*100/(E76)),0)</f>
        <v>0</v>
      </c>
      <c r="L76" s="9">
        <v>2</v>
      </c>
      <c r="M76" s="10">
        <v>0</v>
      </c>
      <c r="N76" s="16">
        <f>IF(M76&gt;0,(M76*100/(L76-S76)),0)</f>
        <v>0</v>
      </c>
      <c r="O76" s="10">
        <v>2</v>
      </c>
      <c r="P76" s="10">
        <v>0</v>
      </c>
      <c r="Q76" s="10">
        <v>2</v>
      </c>
      <c r="R76" s="17">
        <f>IF(Q76&gt;0,(Q76*100/(L76-S76)),0)</f>
        <v>100</v>
      </c>
      <c r="S76" s="50">
        <v>0</v>
      </c>
      <c r="T76" s="18">
        <f>IF(S76&gt;0,(S76*100/(L76)),0)</f>
        <v>0</v>
      </c>
    </row>
    <row r="77" spans="1:20">
      <c r="A77" s="106" t="s">
        <v>14</v>
      </c>
      <c r="B77" s="106"/>
      <c r="C77" s="106"/>
      <c r="D77" s="106"/>
      <c r="E77" s="19">
        <f>SUM(E74:E76)</f>
        <v>49</v>
      </c>
      <c r="F77" s="20">
        <f>SUM(F74:F76)</f>
        <v>8</v>
      </c>
      <c r="G77" s="21">
        <f>SUM(G74:G76)</f>
        <v>42.10526315789474</v>
      </c>
      <c r="H77" s="20">
        <f>SUM(H74:H76)</f>
        <v>36</v>
      </c>
      <c r="I77" s="21">
        <f>SUM(I74:I76)</f>
        <v>157.89473684210526</v>
      </c>
      <c r="J77" s="20">
        <f>SUM(J74:J76)</f>
        <v>5</v>
      </c>
      <c r="K77" s="22">
        <f t="shared" ref="E77:M77" si="14">SUM(K74:K75)</f>
        <v>20.238095238095237</v>
      </c>
      <c r="L77" s="19">
        <f>SUM(L74:L76)</f>
        <v>24</v>
      </c>
      <c r="M77" s="20">
        <f>SUM(M74:M76)</f>
        <v>4</v>
      </c>
      <c r="N77" s="21">
        <f>SUM(R74:R76)</f>
        <v>181.81818181818181</v>
      </c>
      <c r="O77" s="20">
        <f>SUM(O74:O76)</f>
        <v>10</v>
      </c>
      <c r="P77" s="20">
        <f>SUM(P74:P76)</f>
        <v>10</v>
      </c>
      <c r="Q77" s="20">
        <f>SUM(Q74:Q76)</f>
        <v>20</v>
      </c>
      <c r="R77" s="21">
        <f>SUM(R74:R76)</f>
        <v>181.81818181818181</v>
      </c>
      <c r="S77" s="20">
        <f>SUM(S74:S76)</f>
        <v>0</v>
      </c>
      <c r="T77" s="22">
        <f>SUM(T74:T76)</f>
        <v>0</v>
      </c>
    </row>
    <row r="78" spans="1:20" ht="21.75" thickBot="1">
      <c r="A78" s="58" t="s">
        <v>18</v>
      </c>
      <c r="B78" s="58"/>
      <c r="C78" s="58"/>
      <c r="D78" s="59"/>
      <c r="E78" s="26">
        <f>SUM(E77)</f>
        <v>49</v>
      </c>
      <c r="F78" s="27">
        <f>F77</f>
        <v>8</v>
      </c>
      <c r="G78" s="28">
        <f>IF(F78&gt;0,(F78*100/(E78-J78)))</f>
        <v>18.181818181818183</v>
      </c>
      <c r="H78" s="27">
        <f>H77</f>
        <v>36</v>
      </c>
      <c r="I78" s="29">
        <f>IF(H78&gt;0,(H78*100/(E78-J78)))</f>
        <v>81.818181818181813</v>
      </c>
      <c r="J78" s="30">
        <f>J77</f>
        <v>5</v>
      </c>
      <c r="K78" s="31">
        <f>IF(J78&gt;0,(J78*100/E78),0)</f>
        <v>10.204081632653061</v>
      </c>
      <c r="L78" s="26">
        <f>L77</f>
        <v>24</v>
      </c>
      <c r="M78" s="27">
        <f>M77</f>
        <v>4</v>
      </c>
      <c r="N78" s="28">
        <f>IF(M78&gt;0,(M78*100/(L78-S78)),0)</f>
        <v>16.666666666666668</v>
      </c>
      <c r="O78" s="27">
        <f>O77</f>
        <v>10</v>
      </c>
      <c r="P78" s="27">
        <f>P77</f>
        <v>10</v>
      </c>
      <c r="Q78" s="27">
        <f>Q77</f>
        <v>20</v>
      </c>
      <c r="R78" s="29">
        <f>IF(Q78&gt;0,(Q78*100/(L78-S78)),0)</f>
        <v>83.333333333333329</v>
      </c>
      <c r="S78" s="30">
        <f>S77</f>
        <v>0</v>
      </c>
      <c r="T78" s="31">
        <f>IF(S78&gt;0,(S78*100/L78),0)</f>
        <v>0</v>
      </c>
    </row>
    <row r="79" spans="1:20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>
      <c r="A82" s="73" t="s">
        <v>34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</row>
    <row r="83" spans="1:20" ht="15.75" thickBot="1">
      <c r="A83" s="73" t="s">
        <v>29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</row>
    <row r="84" spans="1:20">
      <c r="A84" s="96" t="s">
        <v>1</v>
      </c>
      <c r="B84" s="96"/>
      <c r="C84" s="77" t="s">
        <v>2</v>
      </c>
      <c r="D84" s="107" t="s">
        <v>19</v>
      </c>
      <c r="E84" s="97" t="s">
        <v>3</v>
      </c>
      <c r="F84" s="98"/>
      <c r="G84" s="98"/>
      <c r="H84" s="98"/>
      <c r="I84" s="98"/>
      <c r="J84" s="98"/>
      <c r="K84" s="99"/>
      <c r="L84" s="97" t="s">
        <v>4</v>
      </c>
      <c r="M84" s="98"/>
      <c r="N84" s="98"/>
      <c r="O84" s="98"/>
      <c r="P84" s="98"/>
      <c r="Q84" s="98"/>
      <c r="R84" s="98"/>
      <c r="S84" s="98"/>
      <c r="T84" s="99"/>
    </row>
    <row r="85" spans="1:20">
      <c r="A85" s="118" t="s">
        <v>5</v>
      </c>
      <c r="B85" s="118" t="s">
        <v>6</v>
      </c>
      <c r="C85" s="78"/>
      <c r="D85" s="108"/>
      <c r="E85" s="119" t="s">
        <v>20</v>
      </c>
      <c r="F85" s="100" t="s">
        <v>8</v>
      </c>
      <c r="G85" s="100"/>
      <c r="H85" s="101" t="s">
        <v>9</v>
      </c>
      <c r="I85" s="101"/>
      <c r="J85" s="121" t="s">
        <v>10</v>
      </c>
      <c r="K85" s="122"/>
      <c r="L85" s="119" t="s">
        <v>20</v>
      </c>
      <c r="M85" s="89" t="s">
        <v>8</v>
      </c>
      <c r="N85" s="90"/>
      <c r="O85" s="101" t="s">
        <v>9</v>
      </c>
      <c r="P85" s="101"/>
      <c r="Q85" s="101"/>
      <c r="R85" s="101"/>
      <c r="S85" s="121" t="s">
        <v>10</v>
      </c>
      <c r="T85" s="122"/>
    </row>
    <row r="86" spans="1:20">
      <c r="A86" s="118"/>
      <c r="B86" s="118"/>
      <c r="C86" s="78"/>
      <c r="D86" s="108"/>
      <c r="E86" s="119"/>
      <c r="F86" s="114" t="s">
        <v>21</v>
      </c>
      <c r="G86" s="116" t="s">
        <v>11</v>
      </c>
      <c r="H86" s="114" t="s">
        <v>21</v>
      </c>
      <c r="I86" s="102" t="s">
        <v>11</v>
      </c>
      <c r="J86" s="110" t="s">
        <v>7</v>
      </c>
      <c r="K86" s="112" t="s">
        <v>11</v>
      </c>
      <c r="L86" s="119"/>
      <c r="M86" s="114" t="s">
        <v>22</v>
      </c>
      <c r="N86" s="116" t="s">
        <v>11</v>
      </c>
      <c r="O86" s="104" t="s">
        <v>21</v>
      </c>
      <c r="P86" s="104"/>
      <c r="Q86" s="104"/>
      <c r="R86" s="102" t="s">
        <v>11</v>
      </c>
      <c r="S86" s="110" t="s">
        <v>7</v>
      </c>
      <c r="T86" s="112" t="s">
        <v>11</v>
      </c>
    </row>
    <row r="87" spans="1:20" ht="15.75" thickBot="1">
      <c r="A87" s="118"/>
      <c r="B87" s="118"/>
      <c r="C87" s="79"/>
      <c r="D87" s="109"/>
      <c r="E87" s="120"/>
      <c r="F87" s="115"/>
      <c r="G87" s="117"/>
      <c r="H87" s="115"/>
      <c r="I87" s="103"/>
      <c r="J87" s="111"/>
      <c r="K87" s="113"/>
      <c r="L87" s="120"/>
      <c r="M87" s="115"/>
      <c r="N87" s="117"/>
      <c r="O87" s="1" t="s">
        <v>12</v>
      </c>
      <c r="P87" s="2" t="s">
        <v>13</v>
      </c>
      <c r="Q87" s="2" t="s">
        <v>14</v>
      </c>
      <c r="R87" s="103"/>
      <c r="S87" s="111"/>
      <c r="T87" s="113"/>
    </row>
    <row r="88" spans="1:20" ht="15.75" thickBot="1">
      <c r="A88" s="104"/>
      <c r="B88" s="104"/>
      <c r="C88" s="104"/>
      <c r="D88" s="10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</row>
    <row r="89" spans="1:20">
      <c r="A89" s="3" t="s">
        <v>40</v>
      </c>
      <c r="B89" s="3" t="s">
        <v>42</v>
      </c>
      <c r="C89" s="3" t="s">
        <v>15</v>
      </c>
      <c r="D89" s="4" t="s">
        <v>16</v>
      </c>
      <c r="E89" s="5">
        <v>522</v>
      </c>
      <c r="F89" s="6">
        <v>224</v>
      </c>
      <c r="G89" s="13">
        <f>IF(F89&gt;0,(F89*100/(E89-J89)),0)</f>
        <v>44.268774703557312</v>
      </c>
      <c r="H89" s="6">
        <v>282</v>
      </c>
      <c r="I89" s="14">
        <f>IF(H89&gt;0,(H89*100/(E89-J89)),0)</f>
        <v>55.731225296442688</v>
      </c>
      <c r="J89" s="7">
        <v>16</v>
      </c>
      <c r="K89" s="15">
        <f>IF(J89&gt;0,(J89*100/(E89)),0)</f>
        <v>3.0651340996168583</v>
      </c>
      <c r="L89" s="5">
        <v>721</v>
      </c>
      <c r="M89" s="6">
        <v>168</v>
      </c>
      <c r="N89" s="13">
        <f>IF(M89&gt;0,(M89*100/(L89-S89)),0)</f>
        <v>23.762376237623762</v>
      </c>
      <c r="O89" s="6">
        <v>270</v>
      </c>
      <c r="P89" s="6">
        <v>269</v>
      </c>
      <c r="Q89" s="6">
        <f>SUM(O89:P89)</f>
        <v>539</v>
      </c>
      <c r="R89" s="14">
        <f>IF(Q89&gt;0,(Q89*100/(L89-S89)),0)</f>
        <v>76.237623762376231</v>
      </c>
      <c r="S89" s="8">
        <v>14</v>
      </c>
      <c r="T89" s="15">
        <f>IF(S89&gt;0,(S89*100/(L89)),0)</f>
        <v>1.941747572815534</v>
      </c>
    </row>
    <row r="90" spans="1:20">
      <c r="A90" s="3" t="s">
        <v>40</v>
      </c>
      <c r="B90" s="3" t="s">
        <v>42</v>
      </c>
      <c r="C90" s="3" t="s">
        <v>36</v>
      </c>
      <c r="D90" s="4" t="s">
        <v>16</v>
      </c>
      <c r="E90" s="33">
        <v>0</v>
      </c>
      <c r="F90" s="34">
        <v>0</v>
      </c>
      <c r="G90" s="35">
        <f>IF(F90&gt;0,(F90*100/(E90-J90)),0)</f>
        <v>0</v>
      </c>
      <c r="H90" s="34">
        <v>0</v>
      </c>
      <c r="I90" s="36">
        <f>IF(H90&gt;0,(H90*100/(E90-J90)),0)</f>
        <v>0</v>
      </c>
      <c r="J90" s="37">
        <v>0</v>
      </c>
      <c r="K90" s="38">
        <f>IF(J90&gt;0,(J90*100/(E90)),0)</f>
        <v>0</v>
      </c>
      <c r="L90" s="33">
        <v>4</v>
      </c>
      <c r="M90" s="34">
        <v>0</v>
      </c>
      <c r="N90" s="35">
        <f>IF(M90&gt;0,(M90*100/(L90-S90)),0)</f>
        <v>0</v>
      </c>
      <c r="O90" s="34">
        <v>3</v>
      </c>
      <c r="P90" s="34">
        <v>1</v>
      </c>
      <c r="Q90" s="34">
        <v>4</v>
      </c>
      <c r="R90" s="36">
        <f>IF(Q90&gt;0,(Q90*100/(L90-S90)),0)</f>
        <v>100</v>
      </c>
      <c r="S90" s="39">
        <v>0</v>
      </c>
      <c r="T90" s="38">
        <f>IF(S90&gt;0,(S90*100/(L90)),0)</f>
        <v>0</v>
      </c>
    </row>
    <row r="91" spans="1:20">
      <c r="A91" s="46" t="s">
        <v>40</v>
      </c>
      <c r="B91" s="46" t="s">
        <v>42</v>
      </c>
      <c r="C91" s="46" t="s">
        <v>17</v>
      </c>
      <c r="D91" s="48" t="s">
        <v>16</v>
      </c>
      <c r="E91" s="9">
        <v>89</v>
      </c>
      <c r="F91" s="10">
        <v>36</v>
      </c>
      <c r="G91" s="16">
        <f>IF(F91&gt;0,(F91*100/(E91-J91)),0)</f>
        <v>42.352941176470587</v>
      </c>
      <c r="H91" s="10">
        <v>49</v>
      </c>
      <c r="I91" s="17">
        <f>IF(H91&gt;0,(H91*100/(E91-J91)),0)</f>
        <v>57.647058823529413</v>
      </c>
      <c r="J91" s="11">
        <v>4</v>
      </c>
      <c r="K91" s="18">
        <f>IF(J91&gt;0,(J91*100/(E91)),0)</f>
        <v>4.4943820224719104</v>
      </c>
      <c r="L91" s="9">
        <v>145</v>
      </c>
      <c r="M91" s="10">
        <v>36</v>
      </c>
      <c r="N91" s="16">
        <f>IF(M91&gt;0,(M91*100/(L91-S91)),0)</f>
        <v>25</v>
      </c>
      <c r="O91" s="10">
        <v>52</v>
      </c>
      <c r="P91" s="10">
        <v>56</v>
      </c>
      <c r="Q91" s="10">
        <v>108</v>
      </c>
      <c r="R91" s="17">
        <f>IF(Q91&gt;0,(Q91*100/(L91-S91)),0)</f>
        <v>75</v>
      </c>
      <c r="S91" s="12">
        <v>1</v>
      </c>
      <c r="T91" s="18">
        <f>IF(S91&gt;0,(S91*100/(L91)),0)</f>
        <v>0.68965517241379315</v>
      </c>
    </row>
    <row r="92" spans="1:20">
      <c r="A92" s="106" t="s">
        <v>14</v>
      </c>
      <c r="B92" s="106"/>
      <c r="C92" s="106"/>
      <c r="D92" s="106"/>
      <c r="E92" s="19">
        <f t="shared" ref="E92:M92" si="15">SUM(E89:E91)</f>
        <v>611</v>
      </c>
      <c r="F92" s="20">
        <f t="shared" si="15"/>
        <v>260</v>
      </c>
      <c r="G92" s="21">
        <f t="shared" si="15"/>
        <v>86.621715880027892</v>
      </c>
      <c r="H92" s="20">
        <f t="shared" si="15"/>
        <v>331</v>
      </c>
      <c r="I92" s="21">
        <f t="shared" si="15"/>
        <v>113.37828411997211</v>
      </c>
      <c r="J92" s="20">
        <f t="shared" si="15"/>
        <v>20</v>
      </c>
      <c r="K92" s="22">
        <f t="shared" si="15"/>
        <v>7.5595161220887688</v>
      </c>
      <c r="L92" s="19">
        <f t="shared" si="15"/>
        <v>870</v>
      </c>
      <c r="M92" s="20">
        <f t="shared" si="15"/>
        <v>204</v>
      </c>
      <c r="N92" s="21">
        <f>SUM(R89:R91)</f>
        <v>251.23762376237624</v>
      </c>
      <c r="O92" s="20">
        <f t="shared" ref="O92:T92" si="16">SUM(O89:O91)</f>
        <v>325</v>
      </c>
      <c r="P92" s="20">
        <f t="shared" si="16"/>
        <v>326</v>
      </c>
      <c r="Q92" s="20">
        <f t="shared" si="16"/>
        <v>651</v>
      </c>
      <c r="R92" s="21">
        <f t="shared" si="16"/>
        <v>251.23762376237624</v>
      </c>
      <c r="S92" s="20">
        <f t="shared" si="16"/>
        <v>15</v>
      </c>
      <c r="T92" s="22">
        <f t="shared" si="16"/>
        <v>2.6314027452293272</v>
      </c>
    </row>
    <row r="93" spans="1:20" ht="21.75" thickBot="1">
      <c r="A93" s="58" t="s">
        <v>18</v>
      </c>
      <c r="B93" s="58"/>
      <c r="C93" s="58"/>
      <c r="D93" s="58"/>
      <c r="E93" s="26">
        <f>SUM(E92)</f>
        <v>611</v>
      </c>
      <c r="F93" s="27">
        <f>F92</f>
        <v>260</v>
      </c>
      <c r="G93" s="28">
        <f>IF(F93&gt;0,(F93*100/(E93-J93)))</f>
        <v>43.993231810490691</v>
      </c>
      <c r="H93" s="27">
        <f>H92</f>
        <v>331</v>
      </c>
      <c r="I93" s="29">
        <f>IF(H93&gt;0,(H93*100/(E93-J93)))</f>
        <v>56.006768189509309</v>
      </c>
      <c r="J93" s="30">
        <f>J92</f>
        <v>20</v>
      </c>
      <c r="K93" s="31">
        <f>IF(J93&gt;0,(J93*100/E93),0)</f>
        <v>3.2733224222585924</v>
      </c>
      <c r="L93" s="26">
        <f>L92</f>
        <v>870</v>
      </c>
      <c r="M93" s="27">
        <f>M92</f>
        <v>204</v>
      </c>
      <c r="N93" s="28">
        <f>IF(M93&gt;0,(M93*100/(L93-S93)),0)</f>
        <v>23.859649122807017</v>
      </c>
      <c r="O93" s="27">
        <f>O92</f>
        <v>325</v>
      </c>
      <c r="P93" s="27">
        <f>P92</f>
        <v>326</v>
      </c>
      <c r="Q93" s="27">
        <f>Q92</f>
        <v>651</v>
      </c>
      <c r="R93" s="29">
        <f>IF(Q93&gt;0,(Q93*100/(L93-S93)),0)</f>
        <v>76.140350877192986</v>
      </c>
      <c r="S93" s="30">
        <f>S92</f>
        <v>15</v>
      </c>
      <c r="T93" s="31">
        <f>IF(S93&gt;0,(S93*100/L93),0)</f>
        <v>1.7241379310344827</v>
      </c>
    </row>
    <row r="94" spans="1:20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>
      <c r="A97" s="73" t="s">
        <v>34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</row>
    <row r="98" spans="1:20" ht="15.75" thickBot="1">
      <c r="A98" s="73" t="s">
        <v>38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0">
      <c r="A99" s="96" t="s">
        <v>1</v>
      </c>
      <c r="B99" s="96"/>
      <c r="C99" s="77" t="s">
        <v>2</v>
      </c>
      <c r="D99" s="107" t="s">
        <v>19</v>
      </c>
      <c r="E99" s="97" t="s">
        <v>3</v>
      </c>
      <c r="F99" s="98"/>
      <c r="G99" s="98"/>
      <c r="H99" s="98"/>
      <c r="I99" s="98"/>
      <c r="J99" s="98"/>
      <c r="K99" s="99"/>
      <c r="L99" s="97" t="s">
        <v>4</v>
      </c>
      <c r="M99" s="98"/>
      <c r="N99" s="98"/>
      <c r="O99" s="98"/>
      <c r="P99" s="98"/>
      <c r="Q99" s="98"/>
      <c r="R99" s="98"/>
      <c r="S99" s="98"/>
      <c r="T99" s="99"/>
    </row>
    <row r="100" spans="1:20">
      <c r="A100" s="118" t="s">
        <v>5</v>
      </c>
      <c r="B100" s="118" t="s">
        <v>6</v>
      </c>
      <c r="C100" s="78"/>
      <c r="D100" s="108"/>
      <c r="E100" s="119" t="s">
        <v>20</v>
      </c>
      <c r="F100" s="100" t="s">
        <v>8</v>
      </c>
      <c r="G100" s="100"/>
      <c r="H100" s="101" t="s">
        <v>9</v>
      </c>
      <c r="I100" s="101"/>
      <c r="J100" s="121" t="s">
        <v>10</v>
      </c>
      <c r="K100" s="122"/>
      <c r="L100" s="119" t="s">
        <v>20</v>
      </c>
      <c r="M100" s="89" t="s">
        <v>8</v>
      </c>
      <c r="N100" s="90"/>
      <c r="O100" s="101" t="s">
        <v>9</v>
      </c>
      <c r="P100" s="101"/>
      <c r="Q100" s="101"/>
      <c r="R100" s="101"/>
      <c r="S100" s="121" t="s">
        <v>10</v>
      </c>
      <c r="T100" s="122"/>
    </row>
    <row r="101" spans="1:20">
      <c r="A101" s="118"/>
      <c r="B101" s="118"/>
      <c r="C101" s="78"/>
      <c r="D101" s="108"/>
      <c r="E101" s="119"/>
      <c r="F101" s="114" t="s">
        <v>21</v>
      </c>
      <c r="G101" s="116" t="s">
        <v>11</v>
      </c>
      <c r="H101" s="114" t="s">
        <v>21</v>
      </c>
      <c r="I101" s="102" t="s">
        <v>11</v>
      </c>
      <c r="J101" s="110" t="s">
        <v>7</v>
      </c>
      <c r="K101" s="112" t="s">
        <v>11</v>
      </c>
      <c r="L101" s="119"/>
      <c r="M101" s="114" t="s">
        <v>22</v>
      </c>
      <c r="N101" s="116" t="s">
        <v>11</v>
      </c>
      <c r="O101" s="104" t="s">
        <v>21</v>
      </c>
      <c r="P101" s="104"/>
      <c r="Q101" s="104"/>
      <c r="R101" s="102" t="s">
        <v>11</v>
      </c>
      <c r="S101" s="110" t="s">
        <v>7</v>
      </c>
      <c r="T101" s="112" t="s">
        <v>11</v>
      </c>
    </row>
    <row r="102" spans="1:20" ht="15.75" thickBot="1">
      <c r="A102" s="118"/>
      <c r="B102" s="118"/>
      <c r="C102" s="79"/>
      <c r="D102" s="109"/>
      <c r="E102" s="120"/>
      <c r="F102" s="115"/>
      <c r="G102" s="117"/>
      <c r="H102" s="115"/>
      <c r="I102" s="103"/>
      <c r="J102" s="111"/>
      <c r="K102" s="113"/>
      <c r="L102" s="120"/>
      <c r="M102" s="115"/>
      <c r="N102" s="117"/>
      <c r="O102" s="1" t="s">
        <v>12</v>
      </c>
      <c r="P102" s="2" t="s">
        <v>13</v>
      </c>
      <c r="Q102" s="2" t="s">
        <v>14</v>
      </c>
      <c r="R102" s="103"/>
      <c r="S102" s="111"/>
      <c r="T102" s="113"/>
    </row>
    <row r="103" spans="1:20" ht="15.75" thickBot="1">
      <c r="A103" s="104"/>
      <c r="B103" s="104"/>
      <c r="C103" s="104"/>
      <c r="D103" s="104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</row>
    <row r="104" spans="1:20">
      <c r="A104" s="3" t="s">
        <v>40</v>
      </c>
      <c r="B104" s="3" t="s">
        <v>42</v>
      </c>
      <c r="C104" s="3" t="s">
        <v>15</v>
      </c>
      <c r="D104" s="4" t="s">
        <v>16</v>
      </c>
      <c r="E104" s="5">
        <v>3</v>
      </c>
      <c r="F104" s="6">
        <v>3</v>
      </c>
      <c r="G104" s="13">
        <f>IF(F104&gt;0,(F104*100/(E104-J104)),0)</f>
        <v>100</v>
      </c>
      <c r="H104" s="6">
        <v>0</v>
      </c>
      <c r="I104" s="14">
        <f>IF(H104&gt;0,(H104*100/(E104-J104)),0)</f>
        <v>0</v>
      </c>
      <c r="J104" s="7">
        <v>0</v>
      </c>
      <c r="K104" s="15">
        <f>IF(J104&gt;0,(J104*100/(E104)),0)</f>
        <v>0</v>
      </c>
      <c r="L104" s="5">
        <v>15</v>
      </c>
      <c r="M104" s="6">
        <v>3</v>
      </c>
      <c r="N104" s="13">
        <f>IF(M104&gt;0,(M104*100/(L104-S104)),0)</f>
        <v>21.428571428571427</v>
      </c>
      <c r="O104" s="6">
        <v>7</v>
      </c>
      <c r="P104" s="6">
        <v>4</v>
      </c>
      <c r="Q104" s="6">
        <v>11</v>
      </c>
      <c r="R104" s="14">
        <f>IF(Q104&gt;0,(Q104*100/(L104-S104)),0)</f>
        <v>78.571428571428569</v>
      </c>
      <c r="S104" s="8">
        <v>1</v>
      </c>
      <c r="T104" s="15">
        <f>IF(S104&gt;0,(S104*100/(L104)),0)</f>
        <v>6.666666666666667</v>
      </c>
    </row>
    <row r="105" spans="1:20">
      <c r="A105" s="3" t="s">
        <v>40</v>
      </c>
      <c r="B105" s="3" t="s">
        <v>42</v>
      </c>
      <c r="C105" s="3" t="s">
        <v>15</v>
      </c>
      <c r="D105" s="4" t="s">
        <v>25</v>
      </c>
      <c r="E105" s="33">
        <v>6</v>
      </c>
      <c r="F105" s="34">
        <v>2</v>
      </c>
      <c r="G105" s="35">
        <f>IF(F105&gt;0,(F105*100/(E105-J105)),0)</f>
        <v>40</v>
      </c>
      <c r="H105" s="34">
        <v>3</v>
      </c>
      <c r="I105" s="36">
        <f>IF(H105&gt;0,(H105*100/(E105-J105)),0)</f>
        <v>60</v>
      </c>
      <c r="J105" s="37">
        <v>1</v>
      </c>
      <c r="K105" s="38">
        <f>IF(J105&gt;0,(J105*100/(E105)),0)</f>
        <v>16.666666666666668</v>
      </c>
      <c r="L105" s="33">
        <v>4</v>
      </c>
      <c r="M105" s="34">
        <v>2</v>
      </c>
      <c r="N105" s="35">
        <f>IF(M105&gt;0,(M105*100/(L105-S105)),0)</f>
        <v>50</v>
      </c>
      <c r="O105" s="34">
        <v>2</v>
      </c>
      <c r="P105" s="34">
        <v>0</v>
      </c>
      <c r="Q105" s="34">
        <v>2</v>
      </c>
      <c r="R105" s="36">
        <f>IF(Q105&gt;0,(Q105*100/(L105-S105)),0)</f>
        <v>50</v>
      </c>
      <c r="S105" s="39">
        <v>0</v>
      </c>
      <c r="T105" s="38">
        <f>IF(S105&gt;0,(S105*100/(L105)),0)</f>
        <v>0</v>
      </c>
    </row>
    <row r="106" spans="1:20">
      <c r="A106" s="46" t="s">
        <v>40</v>
      </c>
      <c r="B106" s="46" t="s">
        <v>42</v>
      </c>
      <c r="C106" s="46" t="s">
        <v>17</v>
      </c>
      <c r="D106" s="48" t="s">
        <v>16</v>
      </c>
      <c r="E106" s="9">
        <v>50</v>
      </c>
      <c r="F106" s="10">
        <v>15</v>
      </c>
      <c r="G106" s="16">
        <f>IF(F106&gt;0,(F106*100/(E106-J106)),0)</f>
        <v>31.25</v>
      </c>
      <c r="H106" s="10">
        <v>33</v>
      </c>
      <c r="I106" s="17">
        <f>IF(H106&gt;0,(H106*100/(E106-J106)),0)</f>
        <v>68.75</v>
      </c>
      <c r="J106" s="11">
        <v>2</v>
      </c>
      <c r="K106" s="18">
        <f>IF(J106&gt;0,(J106*100/(E106)),0)</f>
        <v>4</v>
      </c>
      <c r="L106" s="9">
        <v>38</v>
      </c>
      <c r="M106" s="10">
        <v>6</v>
      </c>
      <c r="N106" s="16">
        <f>IF(M106&gt;0,(M106*100/(L106-S106)),0)</f>
        <v>16.216216216216218</v>
      </c>
      <c r="O106" s="10">
        <v>18</v>
      </c>
      <c r="P106" s="10">
        <v>13</v>
      </c>
      <c r="Q106" s="10">
        <v>31</v>
      </c>
      <c r="R106" s="17">
        <f>IF(Q106&gt;0,(Q106*100/(L106-S106)),0)</f>
        <v>83.78378378378379</v>
      </c>
      <c r="S106" s="12">
        <v>1</v>
      </c>
      <c r="T106" s="18">
        <f>IF(S106&gt;0,(S106*100/(L106)),0)</f>
        <v>2.6315789473684212</v>
      </c>
    </row>
    <row r="107" spans="1:20">
      <c r="A107" s="46" t="s">
        <v>40</v>
      </c>
      <c r="B107" s="46" t="s">
        <v>42</v>
      </c>
      <c r="C107" s="46" t="s">
        <v>17</v>
      </c>
      <c r="D107" s="46" t="s">
        <v>25</v>
      </c>
      <c r="E107" s="49">
        <v>2</v>
      </c>
      <c r="F107" s="10">
        <v>1</v>
      </c>
      <c r="G107" s="16">
        <f>IF(F107&gt;0,(F107*100/(E107-J107)),0)</f>
        <v>50</v>
      </c>
      <c r="H107" s="10">
        <v>1</v>
      </c>
      <c r="I107" s="17">
        <f>IF(H107&gt;0,(H107*100/(E107-J107)),0)</f>
        <v>50</v>
      </c>
      <c r="J107" s="11">
        <v>0</v>
      </c>
      <c r="K107" s="18">
        <f>IF(J107&gt;0,(J107*100/(E107)),0)</f>
        <v>0</v>
      </c>
      <c r="L107" s="9">
        <v>1</v>
      </c>
      <c r="M107" s="10">
        <v>0</v>
      </c>
      <c r="N107" s="16">
        <f>IF(M107&gt;0,(M107*100/(L107-S107)),0)</f>
        <v>0</v>
      </c>
      <c r="O107" s="10">
        <v>1</v>
      </c>
      <c r="P107" s="10">
        <v>0</v>
      </c>
      <c r="Q107" s="10">
        <v>1</v>
      </c>
      <c r="R107" s="17">
        <f>IF(Q107&gt;0,(Q107*100/(L107-S107)),0)</f>
        <v>100</v>
      </c>
      <c r="S107" s="44">
        <v>0</v>
      </c>
      <c r="T107" s="18">
        <f>IF(S107&gt;0,(S107*100/(L107)),0)</f>
        <v>0</v>
      </c>
    </row>
    <row r="108" spans="1:20">
      <c r="A108" s="106" t="s">
        <v>14</v>
      </c>
      <c r="B108" s="106"/>
      <c r="C108" s="106"/>
      <c r="D108" s="106"/>
      <c r="E108" s="19">
        <f>SUM(E104:E107)</f>
        <v>61</v>
      </c>
      <c r="F108" s="20">
        <f>SUM(F104:F107)</f>
        <v>21</v>
      </c>
      <c r="G108" s="21">
        <f>SUM(G104:G106)</f>
        <v>171.25</v>
      </c>
      <c r="H108" s="20">
        <f>SUM(H104:H107)</f>
        <v>37</v>
      </c>
      <c r="I108" s="21">
        <f>SUM(I104:I106)</f>
        <v>128.75</v>
      </c>
      <c r="J108" s="20">
        <f>SUM(J104:J107)</f>
        <v>3</v>
      </c>
      <c r="K108" s="22">
        <f>SUM(K104:K106)</f>
        <v>20.666666666666668</v>
      </c>
      <c r="L108" s="19">
        <f>SUM(L104:L107)</f>
        <v>58</v>
      </c>
      <c r="M108" s="20">
        <f>SUM(M104:M107)</f>
        <v>11</v>
      </c>
      <c r="N108" s="21">
        <f>SUM(R104:R106)</f>
        <v>212.35521235521236</v>
      </c>
      <c r="O108" s="20">
        <f>SUM(O104:O107)</f>
        <v>28</v>
      </c>
      <c r="P108" s="20">
        <f>SUM(P104:P107)</f>
        <v>17</v>
      </c>
      <c r="Q108" s="20">
        <f>SUM(Q104:Q107)</f>
        <v>45</v>
      </c>
      <c r="R108" s="21">
        <f>SUM(R104:R106)</f>
        <v>212.35521235521236</v>
      </c>
      <c r="S108" s="20">
        <f>SUM(S104:S107)</f>
        <v>2</v>
      </c>
      <c r="T108" s="22">
        <f>SUM(T104:T106)</f>
        <v>9.2982456140350891</v>
      </c>
    </row>
    <row r="109" spans="1:20" ht="21.75" thickBot="1">
      <c r="A109" s="58" t="s">
        <v>18</v>
      </c>
      <c r="B109" s="58"/>
      <c r="C109" s="58"/>
      <c r="D109" s="59"/>
      <c r="E109" s="26">
        <f>SUM(E108)</f>
        <v>61</v>
      </c>
      <c r="F109" s="27">
        <f>F108</f>
        <v>21</v>
      </c>
      <c r="G109" s="28">
        <f>IF(F109&gt;0,(F109*100/(E109-J109)))</f>
        <v>36.206896551724135</v>
      </c>
      <c r="H109" s="27">
        <f>H108</f>
        <v>37</v>
      </c>
      <c r="I109" s="29">
        <f>IF(H109&gt;0,(H109*100/(E109-J109)))</f>
        <v>63.793103448275865</v>
      </c>
      <c r="J109" s="30">
        <f>J108</f>
        <v>3</v>
      </c>
      <c r="K109" s="31">
        <f>IF(J109&gt;0,(J109*100/E109),0)</f>
        <v>4.918032786885246</v>
      </c>
      <c r="L109" s="26">
        <f>L108</f>
        <v>58</v>
      </c>
      <c r="M109" s="27">
        <f>M108</f>
        <v>11</v>
      </c>
      <c r="N109" s="28">
        <f>IF(M109&gt;0,(M109*100/(L109-S109)),0)</f>
        <v>19.642857142857142</v>
      </c>
      <c r="O109" s="27">
        <f>O108</f>
        <v>28</v>
      </c>
      <c r="P109" s="27">
        <f>P108</f>
        <v>17</v>
      </c>
      <c r="Q109" s="27">
        <f>Q108</f>
        <v>45</v>
      </c>
      <c r="R109" s="29">
        <f>IF(Q109&gt;0,(Q109*100/(L109-S109)),0)</f>
        <v>80.357142857142861</v>
      </c>
      <c r="S109" s="30">
        <f>S108</f>
        <v>2</v>
      </c>
      <c r="T109" s="31">
        <f>IF(S109&gt;0,(S109*100/L109),0)</f>
        <v>3.4482758620689653</v>
      </c>
    </row>
    <row r="110" spans="1:2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>
      <c r="A113" s="73" t="s">
        <v>34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</row>
    <row r="114" spans="1:20" ht="15.75" thickBot="1">
      <c r="A114" s="73" t="s">
        <v>30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</row>
    <row r="115" spans="1:20">
      <c r="A115" s="96" t="s">
        <v>1</v>
      </c>
      <c r="B115" s="96"/>
      <c r="C115" s="77" t="s">
        <v>2</v>
      </c>
      <c r="D115" s="107" t="s">
        <v>19</v>
      </c>
      <c r="E115" s="97" t="s">
        <v>3</v>
      </c>
      <c r="F115" s="98"/>
      <c r="G115" s="98"/>
      <c r="H115" s="98"/>
      <c r="I115" s="98"/>
      <c r="J115" s="98"/>
      <c r="K115" s="99"/>
      <c r="L115" s="97" t="s">
        <v>4</v>
      </c>
      <c r="M115" s="98"/>
      <c r="N115" s="98"/>
      <c r="O115" s="98"/>
      <c r="P115" s="98"/>
      <c r="Q115" s="98"/>
      <c r="R115" s="98"/>
      <c r="S115" s="98"/>
      <c r="T115" s="99"/>
    </row>
    <row r="116" spans="1:20">
      <c r="A116" s="118" t="s">
        <v>5</v>
      </c>
      <c r="B116" s="118" t="s">
        <v>6</v>
      </c>
      <c r="C116" s="78"/>
      <c r="D116" s="108"/>
      <c r="E116" s="119" t="s">
        <v>20</v>
      </c>
      <c r="F116" s="100" t="s">
        <v>8</v>
      </c>
      <c r="G116" s="100"/>
      <c r="H116" s="101" t="s">
        <v>9</v>
      </c>
      <c r="I116" s="101"/>
      <c r="J116" s="121" t="s">
        <v>10</v>
      </c>
      <c r="K116" s="122"/>
      <c r="L116" s="119" t="s">
        <v>20</v>
      </c>
      <c r="M116" s="89" t="s">
        <v>8</v>
      </c>
      <c r="N116" s="90"/>
      <c r="O116" s="101" t="s">
        <v>9</v>
      </c>
      <c r="P116" s="101"/>
      <c r="Q116" s="101"/>
      <c r="R116" s="101"/>
      <c r="S116" s="121" t="s">
        <v>10</v>
      </c>
      <c r="T116" s="122"/>
    </row>
    <row r="117" spans="1:20">
      <c r="A117" s="118"/>
      <c r="B117" s="118"/>
      <c r="C117" s="78"/>
      <c r="D117" s="108"/>
      <c r="E117" s="119"/>
      <c r="F117" s="114" t="s">
        <v>21</v>
      </c>
      <c r="G117" s="116" t="s">
        <v>11</v>
      </c>
      <c r="H117" s="114" t="s">
        <v>21</v>
      </c>
      <c r="I117" s="102" t="s">
        <v>11</v>
      </c>
      <c r="J117" s="110" t="s">
        <v>7</v>
      </c>
      <c r="K117" s="112" t="s">
        <v>11</v>
      </c>
      <c r="L117" s="119"/>
      <c r="M117" s="114" t="s">
        <v>22</v>
      </c>
      <c r="N117" s="116" t="s">
        <v>11</v>
      </c>
      <c r="O117" s="104" t="s">
        <v>21</v>
      </c>
      <c r="P117" s="104"/>
      <c r="Q117" s="104"/>
      <c r="R117" s="102" t="s">
        <v>11</v>
      </c>
      <c r="S117" s="110" t="s">
        <v>7</v>
      </c>
      <c r="T117" s="112" t="s">
        <v>11</v>
      </c>
    </row>
    <row r="118" spans="1:20" ht="15.75" thickBot="1">
      <c r="A118" s="118"/>
      <c r="B118" s="118"/>
      <c r="C118" s="79"/>
      <c r="D118" s="109"/>
      <c r="E118" s="120"/>
      <c r="F118" s="115"/>
      <c r="G118" s="117"/>
      <c r="H118" s="115"/>
      <c r="I118" s="103"/>
      <c r="J118" s="111"/>
      <c r="K118" s="113"/>
      <c r="L118" s="120"/>
      <c r="M118" s="115"/>
      <c r="N118" s="117"/>
      <c r="O118" s="1" t="s">
        <v>12</v>
      </c>
      <c r="P118" s="2" t="s">
        <v>13</v>
      </c>
      <c r="Q118" s="2" t="s">
        <v>14</v>
      </c>
      <c r="R118" s="103"/>
      <c r="S118" s="111"/>
      <c r="T118" s="113"/>
    </row>
    <row r="119" spans="1:20" ht="15.75" thickBot="1">
      <c r="A119" s="104"/>
      <c r="B119" s="104"/>
      <c r="C119" s="104"/>
      <c r="D119" s="104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</row>
    <row r="120" spans="1:20">
      <c r="A120" s="3" t="s">
        <v>40</v>
      </c>
      <c r="B120" s="3" t="s">
        <v>42</v>
      </c>
      <c r="C120" s="3" t="s">
        <v>15</v>
      </c>
      <c r="D120" s="4" t="s">
        <v>25</v>
      </c>
      <c r="E120" s="5">
        <v>95</v>
      </c>
      <c r="F120" s="6">
        <v>25</v>
      </c>
      <c r="G120" s="13">
        <f t="shared" ref="G120:G126" si="17">IF(F120&gt;0,(F120*100/(E120-J120)),0)</f>
        <v>29.069767441860463</v>
      </c>
      <c r="H120" s="6">
        <v>61</v>
      </c>
      <c r="I120" s="14">
        <f t="shared" ref="I120:I126" si="18">IF(H120&gt;0,(H120*100/(E120-J120)),0)</f>
        <v>70.930232558139537</v>
      </c>
      <c r="J120" s="7">
        <v>9</v>
      </c>
      <c r="K120" s="15">
        <f>IF(J120&gt;0,(J120*100/(E120)),0)</f>
        <v>9.473684210526315</v>
      </c>
      <c r="L120" s="5">
        <v>42</v>
      </c>
      <c r="M120" s="6">
        <v>19</v>
      </c>
      <c r="N120" s="13">
        <f t="shared" ref="N120:N126" si="19">IF(M120&gt;0,(M120*100/(L120-S120)),0)</f>
        <v>45.238095238095241</v>
      </c>
      <c r="O120" s="6">
        <v>15</v>
      </c>
      <c r="P120" s="6">
        <v>8</v>
      </c>
      <c r="Q120" s="6">
        <v>23</v>
      </c>
      <c r="R120" s="14">
        <f t="shared" ref="R120:R126" si="20">IF(Q120&gt;0,(Q120*100/(L120-S120)),0)</f>
        <v>54.761904761904759</v>
      </c>
      <c r="S120" s="8">
        <v>0</v>
      </c>
      <c r="T120" s="15">
        <f>IF(S120&gt;0,(S120*100/(L120)),0)</f>
        <v>0</v>
      </c>
    </row>
    <row r="121" spans="1:20">
      <c r="A121" s="3" t="s">
        <v>40</v>
      </c>
      <c r="B121" s="3" t="s">
        <v>42</v>
      </c>
      <c r="C121" s="3" t="s">
        <v>15</v>
      </c>
      <c r="D121" s="4" t="s">
        <v>27</v>
      </c>
      <c r="E121" s="9">
        <v>0</v>
      </c>
      <c r="F121" s="10">
        <v>0</v>
      </c>
      <c r="G121" s="16">
        <f>IF(F121&gt;0,(F121*100/(E121-J121)),0)</f>
        <v>0</v>
      </c>
      <c r="H121" s="10">
        <v>0</v>
      </c>
      <c r="I121" s="17">
        <f>IF(H121&gt;0,(H121*100/(E121-J121)),0)</f>
        <v>0</v>
      </c>
      <c r="J121" s="11">
        <v>0</v>
      </c>
      <c r="K121" s="18">
        <f>IF(J121&gt;0,(J121*100/(E121)),0)</f>
        <v>0</v>
      </c>
      <c r="L121" s="9">
        <v>29</v>
      </c>
      <c r="M121" s="10">
        <v>10</v>
      </c>
      <c r="N121" s="16">
        <f>IF(M121&gt;0,(M121*100/(L121-S121)),0)</f>
        <v>34.482758620689658</v>
      </c>
      <c r="O121" s="10">
        <v>16</v>
      </c>
      <c r="P121" s="10">
        <v>3</v>
      </c>
      <c r="Q121" s="10">
        <v>19</v>
      </c>
      <c r="R121" s="17">
        <f>IF(Q121&gt;0,(Q121*100/(L121-S121)),0)</f>
        <v>65.517241379310349</v>
      </c>
      <c r="S121" s="12">
        <v>0</v>
      </c>
      <c r="T121" s="18">
        <f>IF(S121&gt;0,(S121*100/(L121)),0)</f>
        <v>0</v>
      </c>
    </row>
    <row r="122" spans="1:20">
      <c r="A122" s="3" t="s">
        <v>40</v>
      </c>
      <c r="B122" s="3" t="s">
        <v>42</v>
      </c>
      <c r="C122" s="3" t="s">
        <v>15</v>
      </c>
      <c r="D122" s="4" t="s">
        <v>39</v>
      </c>
      <c r="E122" s="9">
        <v>26</v>
      </c>
      <c r="F122" s="10">
        <v>12</v>
      </c>
      <c r="G122" s="16">
        <f>IF(F122&gt;0,(F122*100/(E122-J122)),0)</f>
        <v>52.173913043478258</v>
      </c>
      <c r="H122" s="10">
        <v>11</v>
      </c>
      <c r="I122" s="17">
        <f>IF(H122&gt;0,(H122*100/(E122-J122)),0)</f>
        <v>47.826086956521742</v>
      </c>
      <c r="J122" s="11">
        <v>3</v>
      </c>
      <c r="K122" s="18">
        <f>IF(J122&gt;0,(J122*100/(E122)),0)</f>
        <v>11.538461538461538</v>
      </c>
      <c r="L122" s="9">
        <v>22</v>
      </c>
      <c r="M122" s="10">
        <v>10</v>
      </c>
      <c r="N122" s="16">
        <f>IF(M122&gt;0,(M122*100/(L122-S122)),0)</f>
        <v>45.454545454545453</v>
      </c>
      <c r="O122" s="10">
        <v>8</v>
      </c>
      <c r="P122" s="10">
        <v>4</v>
      </c>
      <c r="Q122" s="10">
        <v>12</v>
      </c>
      <c r="R122" s="17">
        <f>IF(Q122&gt;0,(Q122*100/(L122-S122)),0)</f>
        <v>54.545454545454547</v>
      </c>
      <c r="S122" s="40">
        <v>0</v>
      </c>
      <c r="T122" s="18">
        <f>IF(S122&gt;0,(S122*100/(L122)),0)</f>
        <v>0</v>
      </c>
    </row>
    <row r="123" spans="1:20">
      <c r="A123" s="46" t="s">
        <v>40</v>
      </c>
      <c r="B123" s="46" t="s">
        <v>42</v>
      </c>
      <c r="C123" s="47" t="s">
        <v>17</v>
      </c>
      <c r="D123" s="48" t="s">
        <v>16</v>
      </c>
      <c r="E123" s="9">
        <v>21</v>
      </c>
      <c r="F123" s="10">
        <v>8</v>
      </c>
      <c r="G123" s="16">
        <f t="shared" si="17"/>
        <v>42.10526315789474</v>
      </c>
      <c r="H123" s="10">
        <v>11</v>
      </c>
      <c r="I123" s="17">
        <f t="shared" si="18"/>
        <v>57.89473684210526</v>
      </c>
      <c r="J123" s="11">
        <v>2</v>
      </c>
      <c r="K123" s="18">
        <f t="shared" ref="K123:K126" si="21">IF(J123&gt;0,(J123*100/(E123)),0)</f>
        <v>9.5238095238095237</v>
      </c>
      <c r="L123" s="9">
        <v>32</v>
      </c>
      <c r="M123" s="10">
        <v>9</v>
      </c>
      <c r="N123" s="16">
        <f t="shared" si="19"/>
        <v>28.125</v>
      </c>
      <c r="O123" s="10">
        <v>10</v>
      </c>
      <c r="P123" s="10">
        <v>13</v>
      </c>
      <c r="Q123" s="10">
        <v>23</v>
      </c>
      <c r="R123" s="17">
        <f t="shared" si="20"/>
        <v>71.875</v>
      </c>
      <c r="S123" s="12">
        <v>0</v>
      </c>
      <c r="T123" s="18">
        <f t="shared" ref="T123:T126" si="22">IF(S123&gt;0,(S123*100/(L123)),0)</f>
        <v>0</v>
      </c>
    </row>
    <row r="124" spans="1:20">
      <c r="A124" s="46" t="s">
        <v>40</v>
      </c>
      <c r="B124" s="46" t="s">
        <v>42</v>
      </c>
      <c r="C124" s="47" t="s">
        <v>17</v>
      </c>
      <c r="D124" s="48" t="s">
        <v>25</v>
      </c>
      <c r="E124" s="9">
        <v>44</v>
      </c>
      <c r="F124" s="10">
        <v>11</v>
      </c>
      <c r="G124" s="16">
        <f t="shared" si="17"/>
        <v>28.94736842105263</v>
      </c>
      <c r="H124" s="10">
        <v>27</v>
      </c>
      <c r="I124" s="17">
        <f t="shared" si="18"/>
        <v>71.05263157894737</v>
      </c>
      <c r="J124" s="11">
        <v>6</v>
      </c>
      <c r="K124" s="18">
        <f t="shared" si="21"/>
        <v>13.636363636363637</v>
      </c>
      <c r="L124" s="9">
        <v>68</v>
      </c>
      <c r="M124" s="10">
        <v>25</v>
      </c>
      <c r="N124" s="16">
        <f t="shared" si="19"/>
        <v>37.878787878787875</v>
      </c>
      <c r="O124" s="10">
        <v>32</v>
      </c>
      <c r="P124" s="10">
        <v>9</v>
      </c>
      <c r="Q124" s="10">
        <v>41</v>
      </c>
      <c r="R124" s="17">
        <f t="shared" si="20"/>
        <v>62.121212121212125</v>
      </c>
      <c r="S124" s="12">
        <v>2</v>
      </c>
      <c r="T124" s="18">
        <f t="shared" si="22"/>
        <v>2.9411764705882355</v>
      </c>
    </row>
    <row r="125" spans="1:20">
      <c r="A125" s="46" t="s">
        <v>40</v>
      </c>
      <c r="B125" s="46" t="s">
        <v>42</v>
      </c>
      <c r="C125" s="47" t="s">
        <v>17</v>
      </c>
      <c r="D125" s="48" t="s">
        <v>27</v>
      </c>
      <c r="E125" s="9">
        <v>0</v>
      </c>
      <c r="F125" s="10">
        <v>0</v>
      </c>
      <c r="G125" s="16">
        <f t="shared" si="17"/>
        <v>0</v>
      </c>
      <c r="H125" s="10">
        <v>0</v>
      </c>
      <c r="I125" s="17">
        <f t="shared" si="18"/>
        <v>0</v>
      </c>
      <c r="J125" s="11">
        <v>0</v>
      </c>
      <c r="K125" s="18">
        <f t="shared" si="21"/>
        <v>0</v>
      </c>
      <c r="L125" s="9">
        <v>71</v>
      </c>
      <c r="M125" s="10">
        <v>28</v>
      </c>
      <c r="N125" s="16">
        <f t="shared" si="19"/>
        <v>40.579710144927539</v>
      </c>
      <c r="O125" s="10">
        <v>38</v>
      </c>
      <c r="P125" s="10">
        <v>3</v>
      </c>
      <c r="Q125" s="10">
        <v>41</v>
      </c>
      <c r="R125" s="17">
        <f t="shared" si="20"/>
        <v>59.420289855072461</v>
      </c>
      <c r="S125" s="12">
        <v>2</v>
      </c>
      <c r="T125" s="18">
        <f t="shared" si="22"/>
        <v>2.816901408450704</v>
      </c>
    </row>
    <row r="126" spans="1:20">
      <c r="A126" s="46" t="s">
        <v>40</v>
      </c>
      <c r="B126" s="46" t="s">
        <v>42</v>
      </c>
      <c r="C126" s="47" t="s">
        <v>17</v>
      </c>
      <c r="D126" s="48" t="s">
        <v>39</v>
      </c>
      <c r="E126" s="9">
        <v>56</v>
      </c>
      <c r="F126" s="10">
        <v>14</v>
      </c>
      <c r="G126" s="16">
        <f t="shared" si="17"/>
        <v>32.558139534883722</v>
      </c>
      <c r="H126" s="10">
        <v>29</v>
      </c>
      <c r="I126" s="17">
        <f t="shared" si="18"/>
        <v>67.441860465116278</v>
      </c>
      <c r="J126" s="11">
        <v>13</v>
      </c>
      <c r="K126" s="18">
        <f t="shared" si="21"/>
        <v>23.214285714285715</v>
      </c>
      <c r="L126" s="9">
        <v>24</v>
      </c>
      <c r="M126" s="10">
        <v>15</v>
      </c>
      <c r="N126" s="16">
        <f t="shared" si="19"/>
        <v>68.181818181818187</v>
      </c>
      <c r="O126" s="10">
        <v>5</v>
      </c>
      <c r="P126" s="10">
        <v>2</v>
      </c>
      <c r="Q126" s="10">
        <v>7</v>
      </c>
      <c r="R126" s="17">
        <f t="shared" si="20"/>
        <v>31.818181818181817</v>
      </c>
      <c r="S126" s="12">
        <v>2</v>
      </c>
      <c r="T126" s="18">
        <f t="shared" si="22"/>
        <v>8.3333333333333339</v>
      </c>
    </row>
    <row r="127" spans="1:20">
      <c r="A127" s="106" t="s">
        <v>14</v>
      </c>
      <c r="B127" s="106"/>
      <c r="C127" s="106"/>
      <c r="D127" s="106"/>
      <c r="E127" s="19">
        <f t="shared" ref="E127:T127" si="23">SUM(E120:E126)</f>
        <v>242</v>
      </c>
      <c r="F127" s="20">
        <f t="shared" si="23"/>
        <v>70</v>
      </c>
      <c r="G127" s="21">
        <f t="shared" si="23"/>
        <v>184.85445159916981</v>
      </c>
      <c r="H127" s="20">
        <f t="shared" si="23"/>
        <v>139</v>
      </c>
      <c r="I127" s="21">
        <f t="shared" si="23"/>
        <v>315.14554840083019</v>
      </c>
      <c r="J127" s="20">
        <f t="shared" si="23"/>
        <v>33</v>
      </c>
      <c r="K127" s="22">
        <f t="shared" si="23"/>
        <v>67.386604623446743</v>
      </c>
      <c r="L127" s="19">
        <f>SUM(L120:L126)</f>
        <v>288</v>
      </c>
      <c r="M127" s="20">
        <f>SUM(M120:M126)</f>
        <v>116</v>
      </c>
      <c r="N127" s="21">
        <f t="shared" si="23"/>
        <v>299.94071551886395</v>
      </c>
      <c r="O127" s="20">
        <f>SUM(O120:O126)</f>
        <v>124</v>
      </c>
      <c r="P127" s="20">
        <f>SUM(P120:P126)</f>
        <v>42</v>
      </c>
      <c r="Q127" s="20">
        <f>SUM(Q120:Q126)</f>
        <v>166</v>
      </c>
      <c r="R127" s="21">
        <f t="shared" si="23"/>
        <v>400.05928448113605</v>
      </c>
      <c r="S127" s="20">
        <f>SUM(S120:S126)</f>
        <v>6</v>
      </c>
      <c r="T127" s="22">
        <f t="shared" si="23"/>
        <v>14.091411212372273</v>
      </c>
    </row>
    <row r="128" spans="1:20" ht="21.75" thickBot="1">
      <c r="A128" s="58" t="s">
        <v>18</v>
      </c>
      <c r="B128" s="58"/>
      <c r="C128" s="58"/>
      <c r="D128" s="58"/>
      <c r="E128" s="26">
        <f>SUM(E127)</f>
        <v>242</v>
      </c>
      <c r="F128" s="27">
        <f>F127</f>
        <v>70</v>
      </c>
      <c r="G128" s="28">
        <f>IF(F128&gt;0,(F128*100/(E128-J128)))</f>
        <v>33.492822966507177</v>
      </c>
      <c r="H128" s="27">
        <f>H127</f>
        <v>139</v>
      </c>
      <c r="I128" s="29">
        <f>IF(H128&gt;0,(H128*100/(E128-J128)))</f>
        <v>66.507177033492823</v>
      </c>
      <c r="J128" s="30">
        <f>J127</f>
        <v>33</v>
      </c>
      <c r="K128" s="31">
        <f>IF(J128&gt;0,(J128*100/E128),0)</f>
        <v>13.636363636363637</v>
      </c>
      <c r="L128" s="26">
        <f>L127</f>
        <v>288</v>
      </c>
      <c r="M128" s="27">
        <f>M127</f>
        <v>116</v>
      </c>
      <c r="N128" s="28">
        <f>IF(M128&gt;0,(M128*100/(L128-S128)),0)</f>
        <v>41.134751773049643</v>
      </c>
      <c r="O128" s="27">
        <f>O127</f>
        <v>124</v>
      </c>
      <c r="P128" s="27">
        <f>P127</f>
        <v>42</v>
      </c>
      <c r="Q128" s="27">
        <f>Q127</f>
        <v>166</v>
      </c>
      <c r="R128" s="29">
        <f>IF(Q128&gt;0,(Q128*100/(L128-S128)),0)</f>
        <v>58.865248226950357</v>
      </c>
      <c r="S128" s="30">
        <f>S127</f>
        <v>6</v>
      </c>
      <c r="T128" s="31">
        <f>IF(S128&gt;0,(S128*100/L128),0)</f>
        <v>2.0833333333333335</v>
      </c>
    </row>
    <row r="129" spans="1:20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>
      <c r="A130" s="23"/>
      <c r="B130" s="23"/>
      <c r="C130" s="23"/>
      <c r="D130" s="23"/>
      <c r="E130" s="23"/>
      <c r="F130" s="23"/>
      <c r="G130" s="23"/>
      <c r="H130" s="23"/>
      <c r="I130" s="24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>
      <c r="A132" s="73" t="s">
        <v>34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1:20" ht="15.75" thickBot="1">
      <c r="A133" s="74" t="s">
        <v>43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</row>
    <row r="134" spans="1:20">
      <c r="A134" s="96" t="s">
        <v>1</v>
      </c>
      <c r="B134" s="96"/>
      <c r="C134" s="77" t="s">
        <v>2</v>
      </c>
      <c r="D134" s="107" t="s">
        <v>19</v>
      </c>
      <c r="E134" s="97" t="s">
        <v>3</v>
      </c>
      <c r="F134" s="98"/>
      <c r="G134" s="98"/>
      <c r="H134" s="98"/>
      <c r="I134" s="98"/>
      <c r="J134" s="98"/>
      <c r="K134" s="99"/>
      <c r="L134" s="97" t="s">
        <v>4</v>
      </c>
      <c r="M134" s="98"/>
      <c r="N134" s="98"/>
      <c r="O134" s="98"/>
      <c r="P134" s="98"/>
      <c r="Q134" s="98"/>
      <c r="R134" s="98"/>
      <c r="S134" s="98"/>
      <c r="T134" s="99"/>
    </row>
    <row r="135" spans="1:20">
      <c r="A135" s="118" t="s">
        <v>5</v>
      </c>
      <c r="B135" s="118" t="s">
        <v>6</v>
      </c>
      <c r="C135" s="78"/>
      <c r="D135" s="108"/>
      <c r="E135" s="119" t="s">
        <v>20</v>
      </c>
      <c r="F135" s="100" t="s">
        <v>8</v>
      </c>
      <c r="G135" s="100"/>
      <c r="H135" s="101" t="s">
        <v>9</v>
      </c>
      <c r="I135" s="101"/>
      <c r="J135" s="121" t="s">
        <v>10</v>
      </c>
      <c r="K135" s="122"/>
      <c r="L135" s="119" t="s">
        <v>20</v>
      </c>
      <c r="M135" s="89" t="s">
        <v>8</v>
      </c>
      <c r="N135" s="90"/>
      <c r="O135" s="101" t="s">
        <v>9</v>
      </c>
      <c r="P135" s="101"/>
      <c r="Q135" s="101"/>
      <c r="R135" s="101"/>
      <c r="S135" s="121" t="s">
        <v>10</v>
      </c>
      <c r="T135" s="122"/>
    </row>
    <row r="136" spans="1:20">
      <c r="A136" s="118"/>
      <c r="B136" s="118"/>
      <c r="C136" s="78"/>
      <c r="D136" s="108"/>
      <c r="E136" s="119"/>
      <c r="F136" s="114" t="s">
        <v>21</v>
      </c>
      <c r="G136" s="116" t="s">
        <v>11</v>
      </c>
      <c r="H136" s="114" t="s">
        <v>21</v>
      </c>
      <c r="I136" s="102" t="s">
        <v>11</v>
      </c>
      <c r="J136" s="110" t="s">
        <v>7</v>
      </c>
      <c r="K136" s="112" t="s">
        <v>11</v>
      </c>
      <c r="L136" s="119"/>
      <c r="M136" s="114" t="s">
        <v>22</v>
      </c>
      <c r="N136" s="116" t="s">
        <v>11</v>
      </c>
      <c r="O136" s="104" t="s">
        <v>21</v>
      </c>
      <c r="P136" s="104"/>
      <c r="Q136" s="104"/>
      <c r="R136" s="102" t="s">
        <v>11</v>
      </c>
      <c r="S136" s="110" t="s">
        <v>7</v>
      </c>
      <c r="T136" s="112" t="s">
        <v>11</v>
      </c>
    </row>
    <row r="137" spans="1:20" ht="15.75" thickBot="1">
      <c r="A137" s="118"/>
      <c r="B137" s="118"/>
      <c r="C137" s="79"/>
      <c r="D137" s="109"/>
      <c r="E137" s="120"/>
      <c r="F137" s="115"/>
      <c r="G137" s="117"/>
      <c r="H137" s="115"/>
      <c r="I137" s="103"/>
      <c r="J137" s="111"/>
      <c r="K137" s="113"/>
      <c r="L137" s="120"/>
      <c r="M137" s="115"/>
      <c r="N137" s="117"/>
      <c r="O137" s="1" t="s">
        <v>12</v>
      </c>
      <c r="P137" s="2" t="s">
        <v>13</v>
      </c>
      <c r="Q137" s="2" t="s">
        <v>14</v>
      </c>
      <c r="R137" s="103"/>
      <c r="S137" s="111"/>
      <c r="T137" s="113"/>
    </row>
    <row r="138" spans="1:20" ht="15.75" thickBot="1">
      <c r="A138" s="104"/>
      <c r="B138" s="104"/>
      <c r="C138" s="104"/>
      <c r="D138" s="104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</row>
    <row r="139" spans="1:20">
      <c r="A139" s="3" t="s">
        <v>40</v>
      </c>
      <c r="B139" s="3" t="s">
        <v>42</v>
      </c>
      <c r="C139" s="3" t="s">
        <v>15</v>
      </c>
      <c r="D139" s="4" t="s">
        <v>41</v>
      </c>
      <c r="E139" s="5">
        <v>8</v>
      </c>
      <c r="F139" s="6">
        <v>3</v>
      </c>
      <c r="G139" s="13">
        <f>IF(F139&gt;0,(F139*100/(E139-J139)),0)</f>
        <v>37.5</v>
      </c>
      <c r="H139" s="6">
        <v>5</v>
      </c>
      <c r="I139" s="14">
        <f>IF(H139&gt;0,(H139*100/(E139-J139)),0)</f>
        <v>62.5</v>
      </c>
      <c r="J139" s="7">
        <v>0</v>
      </c>
      <c r="K139" s="15">
        <f t="shared" ref="K139:K145" si="24">IF(J139&gt;0,(J139*100/(E139)),0)</f>
        <v>0</v>
      </c>
      <c r="L139" s="5">
        <v>5</v>
      </c>
      <c r="M139" s="6">
        <v>4</v>
      </c>
      <c r="N139" s="13">
        <f>IF(M139&gt;0,(M139*100/(L139-S139)),0)</f>
        <v>80</v>
      </c>
      <c r="O139" s="6">
        <v>1</v>
      </c>
      <c r="P139" s="6">
        <v>0</v>
      </c>
      <c r="Q139" s="6">
        <v>1</v>
      </c>
      <c r="R139" s="14">
        <f>IF(Q139&gt;0,(Q139*100/(L139-S139)),0)</f>
        <v>20</v>
      </c>
      <c r="S139" s="8">
        <v>0</v>
      </c>
      <c r="T139" s="15">
        <f t="shared" ref="T139:T144" si="25">IF(S139&gt;0,(S139*100/(L139)),0)</f>
        <v>0</v>
      </c>
    </row>
    <row r="140" spans="1:20">
      <c r="A140" s="3" t="s">
        <v>40</v>
      </c>
      <c r="B140" s="3" t="s">
        <v>42</v>
      </c>
      <c r="C140" s="3" t="s">
        <v>15</v>
      </c>
      <c r="D140" s="4" t="s">
        <v>35</v>
      </c>
      <c r="E140" s="33">
        <v>0</v>
      </c>
      <c r="F140" s="34">
        <v>0</v>
      </c>
      <c r="G140" s="35">
        <f>IF(F140&gt;0,(F140*100/(E140-J140)),0)</f>
        <v>0</v>
      </c>
      <c r="H140" s="34">
        <v>0</v>
      </c>
      <c r="I140" s="36">
        <f>IF(H140&gt;0,(H140*100/(E140-J140)),0)</f>
        <v>0</v>
      </c>
      <c r="J140" s="37">
        <v>0</v>
      </c>
      <c r="K140" s="38">
        <f t="shared" si="24"/>
        <v>0</v>
      </c>
      <c r="L140" s="33">
        <v>3</v>
      </c>
      <c r="M140" s="34">
        <v>1</v>
      </c>
      <c r="N140" s="35">
        <f>IF(M140&gt;0,(M140*100/(L140-S140)),0)</f>
        <v>50</v>
      </c>
      <c r="O140" s="34">
        <v>1</v>
      </c>
      <c r="P140" s="34">
        <v>0</v>
      </c>
      <c r="Q140" s="34">
        <v>1</v>
      </c>
      <c r="R140" s="36">
        <f>IF(Q140&gt;0,(Q140*100/(L140-S140)),0)</f>
        <v>50</v>
      </c>
      <c r="S140" s="39">
        <v>1</v>
      </c>
      <c r="T140" s="38">
        <f t="shared" si="25"/>
        <v>33.333333333333336</v>
      </c>
    </row>
    <row r="141" spans="1:20">
      <c r="A141" s="3" t="s">
        <v>40</v>
      </c>
      <c r="B141" s="3" t="s">
        <v>42</v>
      </c>
      <c r="C141" s="3" t="s">
        <v>15</v>
      </c>
      <c r="D141" s="4" t="s">
        <v>26</v>
      </c>
      <c r="E141" s="33">
        <v>5</v>
      </c>
      <c r="F141" s="34">
        <v>3</v>
      </c>
      <c r="G141" s="35">
        <f>IF(F141&gt;0,(F141*100/(E141-J141)),0)</f>
        <v>60</v>
      </c>
      <c r="H141" s="34">
        <v>2</v>
      </c>
      <c r="I141" s="36">
        <f>IF(H141&gt;0,(H141*100/(E141-J141)),0)</f>
        <v>40</v>
      </c>
      <c r="J141" s="37">
        <v>0</v>
      </c>
      <c r="K141" s="38">
        <f t="shared" si="24"/>
        <v>0</v>
      </c>
      <c r="L141" s="33">
        <v>4</v>
      </c>
      <c r="M141" s="34">
        <v>1</v>
      </c>
      <c r="N141" s="35">
        <f>IF(M141&gt;0,(M141*100/(L141-S141)),0)</f>
        <v>25</v>
      </c>
      <c r="O141" s="34">
        <v>3</v>
      </c>
      <c r="P141" s="34">
        <v>0</v>
      </c>
      <c r="Q141" s="34">
        <v>3</v>
      </c>
      <c r="R141" s="36">
        <f>IF(Q141&gt;0,(Q141*100/(L141-S141)),0)</f>
        <v>75</v>
      </c>
      <c r="S141" s="39">
        <v>0</v>
      </c>
      <c r="T141" s="38">
        <f t="shared" si="25"/>
        <v>0</v>
      </c>
    </row>
    <row r="142" spans="1:20">
      <c r="A142" s="3" t="s">
        <v>40</v>
      </c>
      <c r="B142" s="3" t="s">
        <v>42</v>
      </c>
      <c r="C142" s="3" t="s">
        <v>15</v>
      </c>
      <c r="D142" s="4" t="s">
        <v>16</v>
      </c>
      <c r="E142" s="9">
        <v>14</v>
      </c>
      <c r="F142" s="10">
        <v>4</v>
      </c>
      <c r="G142" s="16">
        <f t="shared" ref="G142:G150" si="26">IF(F142&gt;0,(F142*100/(E142-J142)),0)</f>
        <v>28.571428571428573</v>
      </c>
      <c r="H142" s="10">
        <v>10</v>
      </c>
      <c r="I142" s="17">
        <f t="shared" ref="I142:I150" si="27">IF(H142&gt;0,(H142*100/(E142-J142)),0)</f>
        <v>71.428571428571431</v>
      </c>
      <c r="J142" s="11">
        <v>0</v>
      </c>
      <c r="K142" s="18">
        <f t="shared" si="24"/>
        <v>0</v>
      </c>
      <c r="L142" s="9">
        <v>17</v>
      </c>
      <c r="M142" s="10">
        <v>4</v>
      </c>
      <c r="N142" s="16">
        <f t="shared" ref="N142:N149" si="28">IF(M142&gt;0,(M142*100/(L142-S142)),0)</f>
        <v>26.666666666666668</v>
      </c>
      <c r="O142" s="10">
        <v>7</v>
      </c>
      <c r="P142" s="10">
        <v>4</v>
      </c>
      <c r="Q142" s="10">
        <v>11</v>
      </c>
      <c r="R142" s="17">
        <f t="shared" ref="R142:R150" si="29">IF(Q142&gt;0,(Q142*100/(L142-S142)),0)</f>
        <v>73.333333333333329</v>
      </c>
      <c r="S142" s="12">
        <v>2</v>
      </c>
      <c r="T142" s="18">
        <f t="shared" si="25"/>
        <v>11.764705882352942</v>
      </c>
    </row>
    <row r="143" spans="1:20">
      <c r="A143" s="3" t="s">
        <v>40</v>
      </c>
      <c r="B143" s="3" t="s">
        <v>42</v>
      </c>
      <c r="C143" s="3" t="s">
        <v>15</v>
      </c>
      <c r="D143" s="4" t="s">
        <v>31</v>
      </c>
      <c r="E143" s="9">
        <v>0</v>
      </c>
      <c r="F143" s="10">
        <v>0</v>
      </c>
      <c r="G143" s="16">
        <f>IF(F143&gt;0,(F143*100/(E143-J143)),0)</f>
        <v>0</v>
      </c>
      <c r="H143" s="10">
        <v>0</v>
      </c>
      <c r="I143" s="17">
        <f>IF(H143&gt;0,(H143*100/(E143-J143)),0)</f>
        <v>0</v>
      </c>
      <c r="J143" s="11">
        <v>0</v>
      </c>
      <c r="K143" s="18">
        <f>IF(J143&gt;0,(J143*100/(E143)),0)</f>
        <v>0</v>
      </c>
      <c r="L143" s="9">
        <v>5</v>
      </c>
      <c r="M143" s="10">
        <v>2</v>
      </c>
      <c r="N143" s="16">
        <f>IF(M143&gt;0,(M143*100/(L143-S143)),0)</f>
        <v>40</v>
      </c>
      <c r="O143" s="10">
        <v>3</v>
      </c>
      <c r="P143" s="10">
        <v>0</v>
      </c>
      <c r="Q143" s="10">
        <v>3</v>
      </c>
      <c r="R143" s="17">
        <f>IF(Q143&gt;0,(Q143*100/(L143-S143)),0)</f>
        <v>60</v>
      </c>
      <c r="S143" s="40">
        <v>0</v>
      </c>
      <c r="T143" s="18">
        <f t="shared" si="25"/>
        <v>0</v>
      </c>
    </row>
    <row r="144" spans="1:20">
      <c r="A144" s="3" t="s">
        <v>40</v>
      </c>
      <c r="B144" s="3" t="s">
        <v>42</v>
      </c>
      <c r="C144" s="3" t="s">
        <v>15</v>
      </c>
      <c r="D144" s="4" t="s">
        <v>27</v>
      </c>
      <c r="E144" s="9">
        <v>0</v>
      </c>
      <c r="F144" s="10">
        <v>0</v>
      </c>
      <c r="G144" s="16">
        <f>IF(F144&gt;0,(F144*100/(E144-J144)),0)</f>
        <v>0</v>
      </c>
      <c r="H144" s="10">
        <v>0</v>
      </c>
      <c r="I144" s="17">
        <f>IF(H144&gt;0,(H144*100/(E144-J144)),0)</f>
        <v>0</v>
      </c>
      <c r="J144" s="11">
        <v>0</v>
      </c>
      <c r="K144" s="18">
        <f>IF(J144&gt;0,(J144*100/(E144)),0)</f>
        <v>0</v>
      </c>
      <c r="L144" s="9">
        <v>2</v>
      </c>
      <c r="M144" s="10">
        <v>0</v>
      </c>
      <c r="N144" s="16">
        <f>IF(M144&gt;0,(M144*100/(L144-S144)),0)</f>
        <v>0</v>
      </c>
      <c r="O144" s="10">
        <v>2</v>
      </c>
      <c r="P144" s="10">
        <v>0</v>
      </c>
      <c r="Q144" s="10">
        <v>2</v>
      </c>
      <c r="R144" s="17">
        <f>IF(Q144&gt;0,(Q144*100/(L144-S144)),0)</f>
        <v>100</v>
      </c>
      <c r="S144" s="41">
        <v>0</v>
      </c>
      <c r="T144" s="18">
        <f t="shared" si="25"/>
        <v>0</v>
      </c>
    </row>
    <row r="145" spans="1:20">
      <c r="A145" s="46" t="s">
        <v>40</v>
      </c>
      <c r="B145" s="46" t="s">
        <v>42</v>
      </c>
      <c r="C145" s="47" t="s">
        <v>17</v>
      </c>
      <c r="D145" s="48" t="s">
        <v>41</v>
      </c>
      <c r="E145" s="9">
        <v>15</v>
      </c>
      <c r="F145" s="10">
        <v>3</v>
      </c>
      <c r="G145" s="16">
        <f t="shared" si="26"/>
        <v>20</v>
      </c>
      <c r="H145" s="10">
        <v>12</v>
      </c>
      <c r="I145" s="17">
        <f t="shared" si="27"/>
        <v>80</v>
      </c>
      <c r="J145" s="11">
        <v>0</v>
      </c>
      <c r="K145" s="18">
        <f t="shared" si="24"/>
        <v>0</v>
      </c>
      <c r="L145" s="9">
        <v>3</v>
      </c>
      <c r="M145" s="10">
        <v>2</v>
      </c>
      <c r="N145" s="16">
        <f t="shared" si="28"/>
        <v>66.666666666666671</v>
      </c>
      <c r="O145" s="10">
        <v>1</v>
      </c>
      <c r="P145" s="10">
        <v>0</v>
      </c>
      <c r="Q145" s="10">
        <v>1</v>
      </c>
      <c r="R145" s="17">
        <f t="shared" si="29"/>
        <v>33.333333333333336</v>
      </c>
      <c r="S145" s="12">
        <v>0</v>
      </c>
      <c r="T145" s="18">
        <f t="shared" ref="T145:T149" si="30">IF(S145&gt;0,(S145*100/(L145)),0)</f>
        <v>0</v>
      </c>
    </row>
    <row r="146" spans="1:20">
      <c r="A146" s="46" t="s">
        <v>40</v>
      </c>
      <c r="B146" s="46" t="s">
        <v>42</v>
      </c>
      <c r="C146" s="47" t="s">
        <v>17</v>
      </c>
      <c r="D146" s="48" t="s">
        <v>35</v>
      </c>
      <c r="E146" s="9">
        <v>8</v>
      </c>
      <c r="F146" s="10">
        <v>4</v>
      </c>
      <c r="G146" s="16">
        <f t="shared" si="26"/>
        <v>50</v>
      </c>
      <c r="H146" s="10">
        <v>4</v>
      </c>
      <c r="I146" s="17">
        <f t="shared" si="27"/>
        <v>50</v>
      </c>
      <c r="J146" s="11">
        <v>0</v>
      </c>
      <c r="K146" s="18">
        <f t="shared" ref="K146:K149" si="31">IF(J146&gt;0,(J146*100/(E146)),0)</f>
        <v>0</v>
      </c>
      <c r="L146" s="9">
        <v>4</v>
      </c>
      <c r="M146" s="10">
        <v>0</v>
      </c>
      <c r="N146" s="16">
        <f t="shared" si="28"/>
        <v>0</v>
      </c>
      <c r="O146" s="10">
        <v>4</v>
      </c>
      <c r="P146" s="10">
        <v>0</v>
      </c>
      <c r="Q146" s="10">
        <v>4</v>
      </c>
      <c r="R146" s="17">
        <f t="shared" si="29"/>
        <v>100</v>
      </c>
      <c r="S146" s="12">
        <v>0</v>
      </c>
      <c r="T146" s="18">
        <f t="shared" si="30"/>
        <v>0</v>
      </c>
    </row>
    <row r="147" spans="1:20">
      <c r="A147" s="46" t="s">
        <v>40</v>
      </c>
      <c r="B147" s="46" t="s">
        <v>42</v>
      </c>
      <c r="C147" s="47" t="s">
        <v>17</v>
      </c>
      <c r="D147" s="48" t="s">
        <v>16</v>
      </c>
      <c r="E147" s="9">
        <v>122</v>
      </c>
      <c r="F147" s="10">
        <v>38</v>
      </c>
      <c r="G147" s="16">
        <f t="shared" si="26"/>
        <v>32.478632478632477</v>
      </c>
      <c r="H147" s="10">
        <v>79</v>
      </c>
      <c r="I147" s="17">
        <f t="shared" si="27"/>
        <v>67.521367521367523</v>
      </c>
      <c r="J147" s="11">
        <v>5</v>
      </c>
      <c r="K147" s="18">
        <f t="shared" si="31"/>
        <v>4.0983606557377046</v>
      </c>
      <c r="L147" s="9">
        <v>123</v>
      </c>
      <c r="M147" s="10">
        <v>31</v>
      </c>
      <c r="N147" s="16">
        <f t="shared" si="28"/>
        <v>25.409836065573771</v>
      </c>
      <c r="O147" s="10">
        <v>50</v>
      </c>
      <c r="P147" s="10">
        <v>31</v>
      </c>
      <c r="Q147" s="10">
        <v>91</v>
      </c>
      <c r="R147" s="17">
        <f t="shared" si="29"/>
        <v>74.590163934426229</v>
      </c>
      <c r="S147" s="12">
        <v>1</v>
      </c>
      <c r="T147" s="18">
        <f t="shared" si="30"/>
        <v>0.81300813008130079</v>
      </c>
    </row>
    <row r="148" spans="1:20">
      <c r="A148" s="46" t="s">
        <v>40</v>
      </c>
      <c r="B148" s="46" t="s">
        <v>42</v>
      </c>
      <c r="C148" s="47" t="s">
        <v>17</v>
      </c>
      <c r="D148" s="48" t="s">
        <v>25</v>
      </c>
      <c r="E148" s="9">
        <v>44</v>
      </c>
      <c r="F148" s="10">
        <v>7</v>
      </c>
      <c r="G148" s="16">
        <f t="shared" si="26"/>
        <v>17.5</v>
      </c>
      <c r="H148" s="10">
        <v>33</v>
      </c>
      <c r="I148" s="17">
        <f t="shared" si="27"/>
        <v>82.5</v>
      </c>
      <c r="J148" s="11">
        <v>4</v>
      </c>
      <c r="K148" s="18">
        <f t="shared" si="31"/>
        <v>9.0909090909090917</v>
      </c>
      <c r="L148" s="9">
        <v>14</v>
      </c>
      <c r="M148" s="10">
        <v>5</v>
      </c>
      <c r="N148" s="16">
        <f t="shared" si="28"/>
        <v>35.714285714285715</v>
      </c>
      <c r="O148" s="10">
        <v>8</v>
      </c>
      <c r="P148" s="10">
        <v>1</v>
      </c>
      <c r="Q148" s="10">
        <v>9</v>
      </c>
      <c r="R148" s="17">
        <f t="shared" si="29"/>
        <v>64.285714285714292</v>
      </c>
      <c r="S148" s="12">
        <v>0</v>
      </c>
      <c r="T148" s="18">
        <f t="shared" si="30"/>
        <v>0</v>
      </c>
    </row>
    <row r="149" spans="1:20">
      <c r="A149" s="46" t="s">
        <v>40</v>
      </c>
      <c r="B149" s="46" t="s">
        <v>42</v>
      </c>
      <c r="C149" s="47" t="s">
        <v>17</v>
      </c>
      <c r="D149" s="48" t="s">
        <v>27</v>
      </c>
      <c r="E149" s="9">
        <v>0</v>
      </c>
      <c r="F149" s="10">
        <v>0</v>
      </c>
      <c r="G149" s="16">
        <f t="shared" si="26"/>
        <v>0</v>
      </c>
      <c r="H149" s="10">
        <v>0</v>
      </c>
      <c r="I149" s="17">
        <f t="shared" si="27"/>
        <v>0</v>
      </c>
      <c r="J149" s="11">
        <v>0</v>
      </c>
      <c r="K149" s="18">
        <f t="shared" si="31"/>
        <v>0</v>
      </c>
      <c r="L149" s="9">
        <v>5</v>
      </c>
      <c r="M149" s="10">
        <v>3</v>
      </c>
      <c r="N149" s="16">
        <f t="shared" si="28"/>
        <v>60</v>
      </c>
      <c r="O149" s="10">
        <v>2</v>
      </c>
      <c r="P149" s="10">
        <v>0</v>
      </c>
      <c r="Q149" s="10">
        <v>2</v>
      </c>
      <c r="R149" s="17">
        <f t="shared" si="29"/>
        <v>40</v>
      </c>
      <c r="S149" s="12">
        <v>0</v>
      </c>
      <c r="T149" s="18">
        <f t="shared" si="30"/>
        <v>0</v>
      </c>
    </row>
    <row r="150" spans="1:20">
      <c r="A150" s="46" t="s">
        <v>40</v>
      </c>
      <c r="B150" s="46" t="s">
        <v>42</v>
      </c>
      <c r="C150" s="47" t="s">
        <v>17</v>
      </c>
      <c r="D150" s="48" t="s">
        <v>26</v>
      </c>
      <c r="E150" s="9">
        <v>25</v>
      </c>
      <c r="F150" s="10">
        <v>10</v>
      </c>
      <c r="G150" s="16">
        <f t="shared" si="26"/>
        <v>41.666666666666664</v>
      </c>
      <c r="H150" s="10">
        <v>14</v>
      </c>
      <c r="I150" s="17">
        <f t="shared" si="27"/>
        <v>58.333333333333336</v>
      </c>
      <c r="J150" s="11">
        <v>1</v>
      </c>
      <c r="K150" s="18">
        <f t="shared" ref="K150" si="32">IF(J150&gt;0,(J150*100/(E150)),0)</f>
        <v>4</v>
      </c>
      <c r="L150" s="9">
        <v>16</v>
      </c>
      <c r="M150" s="10">
        <v>8</v>
      </c>
      <c r="N150" s="16">
        <f>IF(M150&gt;0,(M150*100/(L150-S150)),0)</f>
        <v>57.142857142857146</v>
      </c>
      <c r="O150" s="10">
        <v>6</v>
      </c>
      <c r="P150" s="10">
        <v>0</v>
      </c>
      <c r="Q150" s="10">
        <v>6</v>
      </c>
      <c r="R150" s="17">
        <f t="shared" si="29"/>
        <v>42.857142857142854</v>
      </c>
      <c r="S150" s="25">
        <v>2</v>
      </c>
      <c r="T150" s="18">
        <f t="shared" ref="T150" si="33">IF(S150&gt;0,(S150*100/(L150)),0)</f>
        <v>12.5</v>
      </c>
    </row>
    <row r="151" spans="1:20">
      <c r="A151" s="106" t="s">
        <v>14</v>
      </c>
      <c r="B151" s="106"/>
      <c r="C151" s="106"/>
      <c r="D151" s="106"/>
      <c r="E151" s="19">
        <f t="shared" ref="E151:T151" si="34">SUM(E139:E150)</f>
        <v>241</v>
      </c>
      <c r="F151" s="20">
        <f t="shared" si="34"/>
        <v>72</v>
      </c>
      <c r="G151" s="21">
        <f>SUM(G139:G150)</f>
        <v>287.71672771672769</v>
      </c>
      <c r="H151" s="20">
        <f t="shared" si="34"/>
        <v>159</v>
      </c>
      <c r="I151" s="21">
        <f t="shared" si="34"/>
        <v>512.28327228327237</v>
      </c>
      <c r="J151" s="20">
        <f t="shared" si="34"/>
        <v>10</v>
      </c>
      <c r="K151" s="22">
        <f t="shared" si="34"/>
        <v>17.189269746646797</v>
      </c>
      <c r="L151" s="19">
        <f t="shared" si="34"/>
        <v>201</v>
      </c>
      <c r="M151" s="20">
        <f t="shared" si="34"/>
        <v>61</v>
      </c>
      <c r="N151" s="21">
        <f t="shared" si="34"/>
        <v>466.60031225604996</v>
      </c>
      <c r="O151" s="20">
        <f t="shared" si="34"/>
        <v>88</v>
      </c>
      <c r="P151" s="20">
        <f t="shared" si="34"/>
        <v>36</v>
      </c>
      <c r="Q151" s="20">
        <f t="shared" si="34"/>
        <v>134</v>
      </c>
      <c r="R151" s="21">
        <f t="shared" si="34"/>
        <v>733.39968774395004</v>
      </c>
      <c r="S151" s="20">
        <f t="shared" si="34"/>
        <v>6</v>
      </c>
      <c r="T151" s="22">
        <f t="shared" si="34"/>
        <v>58.411047345767578</v>
      </c>
    </row>
    <row r="152" spans="1:20" ht="21.75" thickBot="1">
      <c r="A152" s="58" t="s">
        <v>18</v>
      </c>
      <c r="B152" s="58"/>
      <c r="C152" s="58"/>
      <c r="D152" s="59"/>
      <c r="E152" s="26">
        <f>SUM(E151)</f>
        <v>241</v>
      </c>
      <c r="F152" s="27">
        <f>F151</f>
        <v>72</v>
      </c>
      <c r="G152" s="28">
        <f>IF(F152&gt;0,(F152*100/(E152-J152)))</f>
        <v>31.168831168831169</v>
      </c>
      <c r="H152" s="27">
        <f>H151</f>
        <v>159</v>
      </c>
      <c r="I152" s="29">
        <f>IF(H152&gt;0,(H152*100/(E152-J152)))</f>
        <v>68.831168831168824</v>
      </c>
      <c r="J152" s="30">
        <f>J151</f>
        <v>10</v>
      </c>
      <c r="K152" s="31">
        <f>IF(J152&gt;0,(J152*100/E152),0)</f>
        <v>4.1493775933609962</v>
      </c>
      <c r="L152" s="26">
        <f>L151</f>
        <v>201</v>
      </c>
      <c r="M152" s="27">
        <f>M151</f>
        <v>61</v>
      </c>
      <c r="N152" s="28">
        <f>IF(M152&gt;0,(M152*100/(L152-S152)),0)</f>
        <v>31.282051282051281</v>
      </c>
      <c r="O152" s="27">
        <f>O151</f>
        <v>88</v>
      </c>
      <c r="P152" s="27">
        <f>P151</f>
        <v>36</v>
      </c>
      <c r="Q152" s="27">
        <f>Q151</f>
        <v>134</v>
      </c>
      <c r="R152" s="29">
        <f>IF(Q152&gt;0,(Q152*100/(L152-S152)),0)</f>
        <v>68.717948717948715</v>
      </c>
      <c r="S152" s="30">
        <f>S151</f>
        <v>6</v>
      </c>
      <c r="T152" s="31">
        <f>IF(S152&gt;0,(S152*100/L152),0)</f>
        <v>2.9850746268656718</v>
      </c>
    </row>
    <row r="153" spans="1:20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</row>
    <row r="154" spans="1:20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>
      <c r="A156" s="73" t="s">
        <v>34</v>
      </c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</row>
    <row r="157" spans="1:20" ht="15.75" thickBot="1">
      <c r="A157" s="73" t="s">
        <v>32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</row>
    <row r="158" spans="1:20">
      <c r="A158" s="96" t="s">
        <v>1</v>
      </c>
      <c r="B158" s="96"/>
      <c r="C158" s="77" t="s">
        <v>2</v>
      </c>
      <c r="D158" s="107" t="s">
        <v>19</v>
      </c>
      <c r="E158" s="97" t="s">
        <v>3</v>
      </c>
      <c r="F158" s="98"/>
      <c r="G158" s="98"/>
      <c r="H158" s="98"/>
      <c r="I158" s="98"/>
      <c r="J158" s="98"/>
      <c r="K158" s="99"/>
      <c r="L158" s="97" t="s">
        <v>4</v>
      </c>
      <c r="M158" s="98"/>
      <c r="N158" s="98"/>
      <c r="O158" s="98"/>
      <c r="P158" s="98"/>
      <c r="Q158" s="98"/>
      <c r="R158" s="98"/>
      <c r="S158" s="98"/>
      <c r="T158" s="99"/>
    </row>
    <row r="159" spans="1:20">
      <c r="A159" s="118" t="s">
        <v>5</v>
      </c>
      <c r="B159" s="118" t="s">
        <v>6</v>
      </c>
      <c r="C159" s="78"/>
      <c r="D159" s="108"/>
      <c r="E159" s="119" t="s">
        <v>20</v>
      </c>
      <c r="F159" s="100" t="s">
        <v>8</v>
      </c>
      <c r="G159" s="100"/>
      <c r="H159" s="101" t="s">
        <v>9</v>
      </c>
      <c r="I159" s="101"/>
      <c r="J159" s="121" t="s">
        <v>10</v>
      </c>
      <c r="K159" s="122"/>
      <c r="L159" s="119" t="s">
        <v>20</v>
      </c>
      <c r="M159" s="89" t="s">
        <v>8</v>
      </c>
      <c r="N159" s="90"/>
      <c r="O159" s="101" t="s">
        <v>9</v>
      </c>
      <c r="P159" s="101"/>
      <c r="Q159" s="101"/>
      <c r="R159" s="101"/>
      <c r="S159" s="121" t="s">
        <v>10</v>
      </c>
      <c r="T159" s="122"/>
    </row>
    <row r="160" spans="1:20">
      <c r="A160" s="118"/>
      <c r="B160" s="118"/>
      <c r="C160" s="78"/>
      <c r="D160" s="108"/>
      <c r="E160" s="119"/>
      <c r="F160" s="114" t="s">
        <v>21</v>
      </c>
      <c r="G160" s="116" t="s">
        <v>11</v>
      </c>
      <c r="H160" s="114" t="s">
        <v>21</v>
      </c>
      <c r="I160" s="102" t="s">
        <v>11</v>
      </c>
      <c r="J160" s="110" t="s">
        <v>7</v>
      </c>
      <c r="K160" s="112" t="s">
        <v>11</v>
      </c>
      <c r="L160" s="119"/>
      <c r="M160" s="114" t="s">
        <v>22</v>
      </c>
      <c r="N160" s="116" t="s">
        <v>11</v>
      </c>
      <c r="O160" s="104" t="s">
        <v>21</v>
      </c>
      <c r="P160" s="104"/>
      <c r="Q160" s="104"/>
      <c r="R160" s="102" t="s">
        <v>11</v>
      </c>
      <c r="S160" s="110" t="s">
        <v>7</v>
      </c>
      <c r="T160" s="112" t="s">
        <v>11</v>
      </c>
    </row>
    <row r="161" spans="1:20" ht="15.75" thickBot="1">
      <c r="A161" s="118"/>
      <c r="B161" s="118"/>
      <c r="C161" s="79"/>
      <c r="D161" s="109"/>
      <c r="E161" s="120"/>
      <c r="F161" s="115"/>
      <c r="G161" s="117"/>
      <c r="H161" s="115"/>
      <c r="I161" s="103"/>
      <c r="J161" s="111"/>
      <c r="K161" s="113"/>
      <c r="L161" s="120"/>
      <c r="M161" s="115"/>
      <c r="N161" s="117"/>
      <c r="O161" s="1" t="s">
        <v>12</v>
      </c>
      <c r="P161" s="2" t="s">
        <v>13</v>
      </c>
      <c r="Q161" s="2" t="s">
        <v>14</v>
      </c>
      <c r="R161" s="103"/>
      <c r="S161" s="111"/>
      <c r="T161" s="113"/>
    </row>
    <row r="162" spans="1:20">
      <c r="A162" s="104"/>
      <c r="B162" s="104"/>
      <c r="C162" s="104"/>
      <c r="D162" s="104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</row>
    <row r="163" spans="1:20">
      <c r="A163" s="3" t="s">
        <v>40</v>
      </c>
      <c r="B163" s="3" t="s">
        <v>42</v>
      </c>
      <c r="C163" s="3" t="s">
        <v>15</v>
      </c>
      <c r="D163" s="4" t="s">
        <v>16</v>
      </c>
      <c r="E163" s="9">
        <v>114</v>
      </c>
      <c r="F163" s="10">
        <v>53</v>
      </c>
      <c r="G163" s="16">
        <f>IF(F163&gt;0,(F163*100/(E163-J163)),0)</f>
        <v>49.074074074074076</v>
      </c>
      <c r="H163" s="10">
        <v>55</v>
      </c>
      <c r="I163" s="17">
        <f>IF(H163&gt;0,(H163*100/(E163-J163)),0)</f>
        <v>50.925925925925924</v>
      </c>
      <c r="J163" s="11">
        <v>6</v>
      </c>
      <c r="K163" s="18">
        <f>IF(J163&gt;0,(J163*100/(E163)),0)</f>
        <v>5.2631578947368425</v>
      </c>
      <c r="L163" s="9">
        <v>110</v>
      </c>
      <c r="M163" s="10">
        <v>36</v>
      </c>
      <c r="N163" s="16">
        <f>IF(M163&gt;0,(M163*100/(L163-S163)),0)</f>
        <v>33.027522935779814</v>
      </c>
      <c r="O163" s="10">
        <v>42</v>
      </c>
      <c r="P163" s="10">
        <v>31</v>
      </c>
      <c r="Q163" s="10">
        <v>73</v>
      </c>
      <c r="R163" s="17">
        <f>IF(Q163&gt;0,(Q163*100/(L163-S163)),0)</f>
        <v>66.972477064220186</v>
      </c>
      <c r="S163" s="12">
        <v>1</v>
      </c>
      <c r="T163" s="18">
        <f>IF(S163&gt;0,(S163*100/(L163)),0)</f>
        <v>0.90909090909090906</v>
      </c>
    </row>
    <row r="164" spans="1:20">
      <c r="A164" s="46" t="s">
        <v>40</v>
      </c>
      <c r="B164" s="46" t="s">
        <v>42</v>
      </c>
      <c r="C164" s="46" t="s">
        <v>17</v>
      </c>
      <c r="D164" s="48" t="s">
        <v>16</v>
      </c>
      <c r="E164" s="9">
        <v>62</v>
      </c>
      <c r="F164" s="10">
        <v>31</v>
      </c>
      <c r="G164" s="16">
        <f>IF(F164&gt;0,(F164*100/(E164-J164)),0)</f>
        <v>50.819672131147541</v>
      </c>
      <c r="H164" s="10">
        <v>30</v>
      </c>
      <c r="I164" s="17">
        <f>IF(H164&gt;0,(H164*100/(E164-J164)),0)</f>
        <v>49.180327868852459</v>
      </c>
      <c r="J164" s="11">
        <v>1</v>
      </c>
      <c r="K164" s="18">
        <f>IF(J164&gt;0,(J164*100/(E164)),0)</f>
        <v>1.6129032258064515</v>
      </c>
      <c r="L164" s="9">
        <v>83</v>
      </c>
      <c r="M164" s="10">
        <v>29</v>
      </c>
      <c r="N164" s="16">
        <f>IF(M164&gt;0,(M164*100/(L164-S164)),0)</f>
        <v>36.25</v>
      </c>
      <c r="O164" s="10">
        <v>29</v>
      </c>
      <c r="P164" s="10">
        <v>22</v>
      </c>
      <c r="Q164" s="10">
        <v>51</v>
      </c>
      <c r="R164" s="17">
        <f>IF(Q164&gt;0,(Q164*100/(L164-S164)),0)</f>
        <v>63.75</v>
      </c>
      <c r="S164" s="12">
        <v>3</v>
      </c>
      <c r="T164" s="18">
        <f>IF(S164&gt;0,(S164*100/(L164)),0)</f>
        <v>3.6144578313253013</v>
      </c>
    </row>
    <row r="165" spans="1:20">
      <c r="A165" s="106" t="s">
        <v>14</v>
      </c>
      <c r="B165" s="106"/>
      <c r="C165" s="106"/>
      <c r="D165" s="106"/>
      <c r="E165" s="19">
        <f t="shared" ref="E165:M165" si="35">SUM(E163:E164)</f>
        <v>176</v>
      </c>
      <c r="F165" s="20">
        <f t="shared" si="35"/>
        <v>84</v>
      </c>
      <c r="G165" s="21">
        <f t="shared" si="35"/>
        <v>99.893746205221618</v>
      </c>
      <c r="H165" s="20">
        <f t="shared" si="35"/>
        <v>85</v>
      </c>
      <c r="I165" s="21">
        <f t="shared" si="35"/>
        <v>100.10625379477838</v>
      </c>
      <c r="J165" s="20">
        <f t="shared" si="35"/>
        <v>7</v>
      </c>
      <c r="K165" s="22">
        <f t="shared" si="35"/>
        <v>6.8760611205432944</v>
      </c>
      <c r="L165" s="19">
        <f t="shared" si="35"/>
        <v>193</v>
      </c>
      <c r="M165" s="20">
        <f t="shared" si="35"/>
        <v>65</v>
      </c>
      <c r="N165" s="21">
        <f>SUM(R163:R164)</f>
        <v>130.72247706422019</v>
      </c>
      <c r="O165" s="20">
        <f t="shared" ref="O165:T165" si="36">SUM(O163:O164)</f>
        <v>71</v>
      </c>
      <c r="P165" s="20">
        <f t="shared" si="36"/>
        <v>53</v>
      </c>
      <c r="Q165" s="20">
        <f t="shared" si="36"/>
        <v>124</v>
      </c>
      <c r="R165" s="21">
        <f t="shared" si="36"/>
        <v>130.72247706422019</v>
      </c>
      <c r="S165" s="20">
        <f t="shared" si="36"/>
        <v>4</v>
      </c>
      <c r="T165" s="22">
        <f t="shared" si="36"/>
        <v>4.52354874041621</v>
      </c>
    </row>
    <row r="166" spans="1:20" ht="21.75" thickBot="1">
      <c r="A166" s="58" t="s">
        <v>18</v>
      </c>
      <c r="B166" s="58"/>
      <c r="C166" s="58"/>
      <c r="D166" s="58"/>
      <c r="E166" s="26">
        <f>SUM(E165)</f>
        <v>176</v>
      </c>
      <c r="F166" s="27">
        <f>F165</f>
        <v>84</v>
      </c>
      <c r="G166" s="28">
        <f>IF(F166&gt;0,(F166*100/(E166-J166)))</f>
        <v>49.704142011834321</v>
      </c>
      <c r="H166" s="27">
        <f>H165</f>
        <v>85</v>
      </c>
      <c r="I166" s="29">
        <f>IF(H166&gt;0,(H166*100/(E166-J166)))</f>
        <v>50.295857988165679</v>
      </c>
      <c r="J166" s="30">
        <f>J165</f>
        <v>7</v>
      </c>
      <c r="K166" s="31">
        <f>IF(J166&gt;0,(J166*100/E166),0)</f>
        <v>3.9772727272727271</v>
      </c>
      <c r="L166" s="26">
        <f>L165</f>
        <v>193</v>
      </c>
      <c r="M166" s="27">
        <f>M165</f>
        <v>65</v>
      </c>
      <c r="N166" s="28">
        <f>IF(M166&gt;0,(M166*100/(L166-S166)),0)</f>
        <v>34.391534391534393</v>
      </c>
      <c r="O166" s="27">
        <f>O165</f>
        <v>71</v>
      </c>
      <c r="P166" s="27">
        <f>P165</f>
        <v>53</v>
      </c>
      <c r="Q166" s="27">
        <f>Q165</f>
        <v>124</v>
      </c>
      <c r="R166" s="29">
        <f>IF(Q166&gt;0,(Q166*100/(L166-S166)),0)</f>
        <v>65.608465608465607</v>
      </c>
      <c r="S166" s="30">
        <f>S165</f>
        <v>4</v>
      </c>
      <c r="T166" s="31">
        <f>IF(S166&gt;0,(S166*100/L166),0)</f>
        <v>2.0725388601036268</v>
      </c>
    </row>
    <row r="167" spans="1:20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:20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:20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:20">
      <c r="A170" s="73" t="s">
        <v>34</v>
      </c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</row>
    <row r="171" spans="1:20" ht="15.75" thickBot="1">
      <c r="A171" s="73" t="s">
        <v>33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</row>
    <row r="172" spans="1:20">
      <c r="A172" s="96" t="s">
        <v>1</v>
      </c>
      <c r="B172" s="96"/>
      <c r="C172" s="77" t="s">
        <v>2</v>
      </c>
      <c r="D172" s="107" t="s">
        <v>19</v>
      </c>
      <c r="E172" s="97" t="s">
        <v>3</v>
      </c>
      <c r="F172" s="98"/>
      <c r="G172" s="98"/>
      <c r="H172" s="98"/>
      <c r="I172" s="98"/>
      <c r="J172" s="98"/>
      <c r="K172" s="99"/>
      <c r="L172" s="97" t="s">
        <v>4</v>
      </c>
      <c r="M172" s="98"/>
      <c r="N172" s="98"/>
      <c r="O172" s="98"/>
      <c r="P172" s="98"/>
      <c r="Q172" s="98"/>
      <c r="R172" s="98"/>
      <c r="S172" s="98"/>
      <c r="T172" s="99"/>
    </row>
    <row r="173" spans="1:20">
      <c r="A173" s="118" t="s">
        <v>5</v>
      </c>
      <c r="B173" s="118" t="s">
        <v>6</v>
      </c>
      <c r="C173" s="78"/>
      <c r="D173" s="108"/>
      <c r="E173" s="119" t="s">
        <v>20</v>
      </c>
      <c r="F173" s="100" t="s">
        <v>8</v>
      </c>
      <c r="G173" s="100"/>
      <c r="H173" s="101" t="s">
        <v>9</v>
      </c>
      <c r="I173" s="101"/>
      <c r="J173" s="121" t="s">
        <v>10</v>
      </c>
      <c r="K173" s="122"/>
      <c r="L173" s="119" t="s">
        <v>20</v>
      </c>
      <c r="M173" s="89" t="s">
        <v>8</v>
      </c>
      <c r="N173" s="90"/>
      <c r="O173" s="101" t="s">
        <v>9</v>
      </c>
      <c r="P173" s="101"/>
      <c r="Q173" s="101"/>
      <c r="R173" s="101"/>
      <c r="S173" s="121" t="s">
        <v>10</v>
      </c>
      <c r="T173" s="122"/>
    </row>
    <row r="174" spans="1:20">
      <c r="A174" s="118"/>
      <c r="B174" s="118"/>
      <c r="C174" s="78"/>
      <c r="D174" s="108"/>
      <c r="E174" s="119"/>
      <c r="F174" s="114" t="s">
        <v>21</v>
      </c>
      <c r="G174" s="116" t="s">
        <v>11</v>
      </c>
      <c r="H174" s="114" t="s">
        <v>21</v>
      </c>
      <c r="I174" s="102" t="s">
        <v>11</v>
      </c>
      <c r="J174" s="110" t="s">
        <v>7</v>
      </c>
      <c r="K174" s="112" t="s">
        <v>11</v>
      </c>
      <c r="L174" s="119"/>
      <c r="M174" s="114" t="s">
        <v>22</v>
      </c>
      <c r="N174" s="116" t="s">
        <v>11</v>
      </c>
      <c r="O174" s="104" t="s">
        <v>21</v>
      </c>
      <c r="P174" s="104"/>
      <c r="Q174" s="104"/>
      <c r="R174" s="102" t="s">
        <v>11</v>
      </c>
      <c r="S174" s="110" t="s">
        <v>7</v>
      </c>
      <c r="T174" s="112" t="s">
        <v>11</v>
      </c>
    </row>
    <row r="175" spans="1:20" ht="15.75" thickBot="1">
      <c r="A175" s="118"/>
      <c r="B175" s="118"/>
      <c r="C175" s="79"/>
      <c r="D175" s="109"/>
      <c r="E175" s="120"/>
      <c r="F175" s="115"/>
      <c r="G175" s="117"/>
      <c r="H175" s="115"/>
      <c r="I175" s="103"/>
      <c r="J175" s="111"/>
      <c r="K175" s="113"/>
      <c r="L175" s="120"/>
      <c r="M175" s="115"/>
      <c r="N175" s="117"/>
      <c r="O175" s="1" t="s">
        <v>12</v>
      </c>
      <c r="P175" s="2" t="s">
        <v>13</v>
      </c>
      <c r="Q175" s="2" t="s">
        <v>14</v>
      </c>
      <c r="R175" s="103"/>
      <c r="S175" s="111"/>
      <c r="T175" s="113"/>
    </row>
    <row r="176" spans="1:20" ht="15.75" thickBot="1">
      <c r="A176" s="104"/>
      <c r="B176" s="104"/>
      <c r="C176" s="104"/>
      <c r="D176" s="104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</row>
    <row r="177" spans="1:20">
      <c r="A177" s="3" t="s">
        <v>40</v>
      </c>
      <c r="B177" s="3" t="s">
        <v>42</v>
      </c>
      <c r="C177" s="3" t="s">
        <v>15</v>
      </c>
      <c r="D177" s="4" t="s">
        <v>16</v>
      </c>
      <c r="E177" s="5">
        <v>157</v>
      </c>
      <c r="F177" s="6">
        <v>70</v>
      </c>
      <c r="G177" s="13">
        <f>IF(F177&gt;0,(F177*100/(E177-J177)),0)</f>
        <v>46.05263157894737</v>
      </c>
      <c r="H177" s="6">
        <v>82</v>
      </c>
      <c r="I177" s="14">
        <f>IF(H177&gt;0,(H177*100/(E177-J177)),0)</f>
        <v>53.94736842105263</v>
      </c>
      <c r="J177" s="7">
        <v>5</v>
      </c>
      <c r="K177" s="15">
        <f>IF(J177&gt;0,(J177*100/(E177)),0)</f>
        <v>3.1847133757961785</v>
      </c>
      <c r="L177" s="5">
        <v>289</v>
      </c>
      <c r="M177" s="6">
        <v>64</v>
      </c>
      <c r="N177" s="13">
        <f>IF(M177&gt;0,(M177*100/(L177-S177)),0)</f>
        <v>23.272727272727273</v>
      </c>
      <c r="O177" s="6">
        <v>108</v>
      </c>
      <c r="P177" s="6">
        <v>103</v>
      </c>
      <c r="Q177" s="6">
        <v>211</v>
      </c>
      <c r="R177" s="14">
        <f>IF(Q177&gt;0,(Q177*100/(L177-S177)),0)</f>
        <v>76.727272727272734</v>
      </c>
      <c r="S177" s="8">
        <v>14</v>
      </c>
      <c r="T177" s="15">
        <f>IF(S177&gt;0,(S177*100/(L177)),0)</f>
        <v>4.844290657439446</v>
      </c>
    </row>
    <row r="178" spans="1:20">
      <c r="A178" s="106" t="s">
        <v>14</v>
      </c>
      <c r="B178" s="106"/>
      <c r="C178" s="106"/>
      <c r="D178" s="106"/>
      <c r="E178" s="19">
        <f t="shared" ref="E178:M178" si="37">SUM(E177:E177)</f>
        <v>157</v>
      </c>
      <c r="F178" s="20">
        <f t="shared" si="37"/>
        <v>70</v>
      </c>
      <c r="G178" s="21">
        <f t="shared" si="37"/>
        <v>46.05263157894737</v>
      </c>
      <c r="H178" s="20">
        <f t="shared" si="37"/>
        <v>82</v>
      </c>
      <c r="I178" s="21">
        <f t="shared" si="37"/>
        <v>53.94736842105263</v>
      </c>
      <c r="J178" s="20">
        <f t="shared" si="37"/>
        <v>5</v>
      </c>
      <c r="K178" s="22">
        <f t="shared" si="37"/>
        <v>3.1847133757961785</v>
      </c>
      <c r="L178" s="19">
        <f t="shared" si="37"/>
        <v>289</v>
      </c>
      <c r="M178" s="20">
        <f t="shared" si="37"/>
        <v>64</v>
      </c>
      <c r="N178" s="21">
        <f>SUM(R177:R177)</f>
        <v>76.727272727272734</v>
      </c>
      <c r="O178" s="20">
        <f t="shared" ref="O178:T178" si="38">SUM(O177:O177)</f>
        <v>108</v>
      </c>
      <c r="P178" s="20">
        <f t="shared" si="38"/>
        <v>103</v>
      </c>
      <c r="Q178" s="20">
        <f t="shared" si="38"/>
        <v>211</v>
      </c>
      <c r="R178" s="21">
        <f t="shared" si="38"/>
        <v>76.727272727272734</v>
      </c>
      <c r="S178" s="20">
        <f t="shared" si="38"/>
        <v>14</v>
      </c>
      <c r="T178" s="22">
        <f t="shared" si="38"/>
        <v>4.844290657439446</v>
      </c>
    </row>
    <row r="179" spans="1:20" ht="21.75" thickBot="1">
      <c r="A179" s="58" t="s">
        <v>18</v>
      </c>
      <c r="B179" s="58"/>
      <c r="C179" s="58"/>
      <c r="D179" s="58"/>
      <c r="E179" s="26">
        <f>SUM(E178)</f>
        <v>157</v>
      </c>
      <c r="F179" s="27">
        <f>F178</f>
        <v>70</v>
      </c>
      <c r="G179" s="28">
        <f>IF(F179&gt;0,(F179*100/(E179-J179)))</f>
        <v>46.05263157894737</v>
      </c>
      <c r="H179" s="27">
        <f>H178</f>
        <v>82</v>
      </c>
      <c r="I179" s="29">
        <f>IF(H179&gt;0,(H179*100/(E179-J179)))</f>
        <v>53.94736842105263</v>
      </c>
      <c r="J179" s="30">
        <f>J178</f>
        <v>5</v>
      </c>
      <c r="K179" s="31">
        <f>IF(J179&gt;0,(J179*100/E179),0)</f>
        <v>3.1847133757961785</v>
      </c>
      <c r="L179" s="26">
        <f>L178</f>
        <v>289</v>
      </c>
      <c r="M179" s="27">
        <f>M178</f>
        <v>64</v>
      </c>
      <c r="N179" s="28">
        <f>IF(M179&gt;0,(M179*100/(L179-S179)),0)</f>
        <v>23.272727272727273</v>
      </c>
      <c r="O179" s="27">
        <f>O178</f>
        <v>108</v>
      </c>
      <c r="P179" s="27">
        <f>P178</f>
        <v>103</v>
      </c>
      <c r="Q179" s="27">
        <f>Q178</f>
        <v>211</v>
      </c>
      <c r="R179" s="29">
        <f>IF(Q179&gt;0,(Q179*100/(L179-S179)),0)</f>
        <v>76.727272727272734</v>
      </c>
      <c r="S179" s="30">
        <f>S178</f>
        <v>14</v>
      </c>
      <c r="T179" s="31">
        <f>IF(S179&gt;0,(S179*100/L179),0)</f>
        <v>4.844290657439446</v>
      </c>
    </row>
    <row r="183" spans="1:20">
      <c r="A183" s="73" t="s">
        <v>34</v>
      </c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</row>
    <row r="184" spans="1:20" ht="15.75" thickBot="1">
      <c r="A184" s="74" t="s">
        <v>44</v>
      </c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</row>
    <row r="185" spans="1:20">
      <c r="A185" s="96" t="s">
        <v>1</v>
      </c>
      <c r="B185" s="96"/>
      <c r="C185" s="77" t="s">
        <v>2</v>
      </c>
      <c r="D185" s="107" t="s">
        <v>19</v>
      </c>
      <c r="E185" s="97" t="s">
        <v>3</v>
      </c>
      <c r="F185" s="98"/>
      <c r="G185" s="98"/>
      <c r="H185" s="98"/>
      <c r="I185" s="98"/>
      <c r="J185" s="98"/>
      <c r="K185" s="99"/>
      <c r="L185" s="97" t="s">
        <v>4</v>
      </c>
      <c r="M185" s="98"/>
      <c r="N185" s="98"/>
      <c r="O185" s="98"/>
      <c r="P185" s="98"/>
      <c r="Q185" s="98"/>
      <c r="R185" s="98"/>
      <c r="S185" s="98"/>
      <c r="T185" s="99"/>
    </row>
    <row r="186" spans="1:20">
      <c r="A186" s="118" t="s">
        <v>5</v>
      </c>
      <c r="B186" s="118" t="s">
        <v>6</v>
      </c>
      <c r="C186" s="78"/>
      <c r="D186" s="108"/>
      <c r="E186" s="119" t="s">
        <v>20</v>
      </c>
      <c r="F186" s="100" t="s">
        <v>8</v>
      </c>
      <c r="G186" s="100"/>
      <c r="H186" s="101" t="s">
        <v>9</v>
      </c>
      <c r="I186" s="101"/>
      <c r="J186" s="121" t="s">
        <v>10</v>
      </c>
      <c r="K186" s="122"/>
      <c r="L186" s="119" t="s">
        <v>20</v>
      </c>
      <c r="M186" s="89" t="s">
        <v>8</v>
      </c>
      <c r="N186" s="90"/>
      <c r="O186" s="101" t="s">
        <v>9</v>
      </c>
      <c r="P186" s="101"/>
      <c r="Q186" s="101"/>
      <c r="R186" s="101"/>
      <c r="S186" s="121" t="s">
        <v>10</v>
      </c>
      <c r="T186" s="122"/>
    </row>
    <row r="187" spans="1:20">
      <c r="A187" s="118"/>
      <c r="B187" s="118"/>
      <c r="C187" s="78"/>
      <c r="D187" s="108"/>
      <c r="E187" s="119"/>
      <c r="F187" s="114" t="s">
        <v>21</v>
      </c>
      <c r="G187" s="116" t="s">
        <v>11</v>
      </c>
      <c r="H187" s="114" t="s">
        <v>21</v>
      </c>
      <c r="I187" s="102" t="s">
        <v>11</v>
      </c>
      <c r="J187" s="110" t="s">
        <v>7</v>
      </c>
      <c r="K187" s="112" t="s">
        <v>11</v>
      </c>
      <c r="L187" s="119"/>
      <c r="M187" s="114" t="s">
        <v>22</v>
      </c>
      <c r="N187" s="116" t="s">
        <v>11</v>
      </c>
      <c r="O187" s="104" t="s">
        <v>21</v>
      </c>
      <c r="P187" s="104"/>
      <c r="Q187" s="104"/>
      <c r="R187" s="102" t="s">
        <v>11</v>
      </c>
      <c r="S187" s="110" t="s">
        <v>7</v>
      </c>
      <c r="T187" s="112" t="s">
        <v>11</v>
      </c>
    </row>
    <row r="188" spans="1:20" ht="15.75" thickBot="1">
      <c r="A188" s="118"/>
      <c r="B188" s="118"/>
      <c r="C188" s="79"/>
      <c r="D188" s="109"/>
      <c r="E188" s="120"/>
      <c r="F188" s="115"/>
      <c r="G188" s="117"/>
      <c r="H188" s="115"/>
      <c r="I188" s="103"/>
      <c r="J188" s="111"/>
      <c r="K188" s="113"/>
      <c r="L188" s="120"/>
      <c r="M188" s="115"/>
      <c r="N188" s="117"/>
      <c r="O188" s="1" t="s">
        <v>12</v>
      </c>
      <c r="P188" s="2" t="s">
        <v>13</v>
      </c>
      <c r="Q188" s="2" t="s">
        <v>14</v>
      </c>
      <c r="R188" s="103"/>
      <c r="S188" s="111"/>
      <c r="T188" s="113"/>
    </row>
    <row r="189" spans="1:20" ht="15.75" thickBot="1">
      <c r="A189" s="104"/>
      <c r="B189" s="104"/>
      <c r="C189" s="104"/>
      <c r="D189" s="104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</row>
    <row r="190" spans="1:20">
      <c r="A190" s="3" t="s">
        <v>40</v>
      </c>
      <c r="B190" s="3" t="s">
        <v>42</v>
      </c>
      <c r="C190" s="3" t="s">
        <v>15</v>
      </c>
      <c r="D190" s="4" t="s">
        <v>16</v>
      </c>
      <c r="E190" s="5">
        <v>2</v>
      </c>
      <c r="F190" s="6">
        <v>0</v>
      </c>
      <c r="G190" s="13">
        <f>IF(F190&gt;0,(F190*100/(E190-J190)),0)</f>
        <v>0</v>
      </c>
      <c r="H190" s="6">
        <v>2</v>
      </c>
      <c r="I190" s="14">
        <f>IF(H190&gt;0,(H190*100/(E190-J190)),0)</f>
        <v>100</v>
      </c>
      <c r="J190" s="7">
        <v>0</v>
      </c>
      <c r="K190" s="15">
        <f>IF(J190&gt;0,(J190*100/(E190)),0)</f>
        <v>0</v>
      </c>
      <c r="L190" s="5">
        <v>0</v>
      </c>
      <c r="M190" s="6">
        <v>0</v>
      </c>
      <c r="N190" s="13">
        <f>IF(M190&gt;0,(M190*100/(L190-S190)),0)</f>
        <v>0</v>
      </c>
      <c r="O190" s="6">
        <v>0</v>
      </c>
      <c r="P190" s="6">
        <v>0</v>
      </c>
      <c r="Q190" s="6">
        <v>0</v>
      </c>
      <c r="R190" s="14">
        <f>IF(Q190&gt;0,(Q190*100/(L190-S190)),0)</f>
        <v>0</v>
      </c>
      <c r="S190" s="8">
        <v>0</v>
      </c>
      <c r="T190" s="15">
        <f>IF(S190&gt;0,(S190*100/(L190)),0)</f>
        <v>0</v>
      </c>
    </row>
    <row r="191" spans="1:20">
      <c r="A191" s="106" t="s">
        <v>14</v>
      </c>
      <c r="B191" s="106"/>
      <c r="C191" s="106"/>
      <c r="D191" s="106"/>
      <c r="E191" s="19">
        <f t="shared" ref="E191:M191" si="39">SUM(E190:E190)</f>
        <v>2</v>
      </c>
      <c r="F191" s="20">
        <f t="shared" si="39"/>
        <v>0</v>
      </c>
      <c r="G191" s="21">
        <f t="shared" si="39"/>
        <v>0</v>
      </c>
      <c r="H191" s="20">
        <f t="shared" si="39"/>
        <v>2</v>
      </c>
      <c r="I191" s="21">
        <f t="shared" si="39"/>
        <v>100</v>
      </c>
      <c r="J191" s="20">
        <f t="shared" si="39"/>
        <v>0</v>
      </c>
      <c r="K191" s="22">
        <f t="shared" si="39"/>
        <v>0</v>
      </c>
      <c r="L191" s="19">
        <f t="shared" si="39"/>
        <v>0</v>
      </c>
      <c r="M191" s="20">
        <f t="shared" si="39"/>
        <v>0</v>
      </c>
      <c r="N191" s="21">
        <f>SUM(R190:R190)</f>
        <v>0</v>
      </c>
      <c r="O191" s="20">
        <f t="shared" ref="O191:T191" si="40">SUM(O190:O190)</f>
        <v>0</v>
      </c>
      <c r="P191" s="20">
        <f t="shared" si="40"/>
        <v>0</v>
      </c>
      <c r="Q191" s="20">
        <f t="shared" si="40"/>
        <v>0</v>
      </c>
      <c r="R191" s="21">
        <f t="shared" si="40"/>
        <v>0</v>
      </c>
      <c r="S191" s="20">
        <f t="shared" si="40"/>
        <v>0</v>
      </c>
      <c r="T191" s="22">
        <f t="shared" si="40"/>
        <v>0</v>
      </c>
    </row>
    <row r="192" spans="1:20" ht="21.75" thickBot="1">
      <c r="A192" s="58" t="s">
        <v>18</v>
      </c>
      <c r="B192" s="58"/>
      <c r="C192" s="58"/>
      <c r="D192" s="58"/>
      <c r="E192" s="26">
        <f>SUM(E191)</f>
        <v>2</v>
      </c>
      <c r="F192" s="27">
        <f>F191</f>
        <v>0</v>
      </c>
      <c r="G192" s="28">
        <f>IF(F192&gt;0,(F192*100/(E192-J192)),0)</f>
        <v>0</v>
      </c>
      <c r="H192" s="27">
        <f>H191</f>
        <v>2</v>
      </c>
      <c r="I192" s="29">
        <f>IF(H192&gt;0,(H192*100/(E192-J192)),0)</f>
        <v>100</v>
      </c>
      <c r="J192" s="30">
        <f>J191</f>
        <v>0</v>
      </c>
      <c r="K192" s="31">
        <f>IF(J192&gt;0,(J192*100/E192),0)</f>
        <v>0</v>
      </c>
      <c r="L192" s="26">
        <f>L191</f>
        <v>0</v>
      </c>
      <c r="M192" s="27">
        <f>M191</f>
        <v>0</v>
      </c>
      <c r="N192" s="28">
        <f>IF(M192&gt;0,(M192*100/(L192-S192)),0)</f>
        <v>0</v>
      </c>
      <c r="O192" s="27">
        <f>O191</f>
        <v>0</v>
      </c>
      <c r="P192" s="27">
        <f>P191</f>
        <v>0</v>
      </c>
      <c r="Q192" s="27">
        <f>Q191</f>
        <v>0</v>
      </c>
      <c r="R192" s="29">
        <f>IF(Q192&gt;0,(Q192*100/(L192-S192)),0)</f>
        <v>0</v>
      </c>
      <c r="S192" s="30">
        <f>S191</f>
        <v>0</v>
      </c>
      <c r="T192" s="31">
        <f>IF(S192&gt;0,(S192*100/L192),0)</f>
        <v>0</v>
      </c>
    </row>
    <row r="196" spans="1:20">
      <c r="A196" s="73" t="s">
        <v>34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</row>
    <row r="197" spans="1:20" ht="15.75" thickBot="1">
      <c r="A197" s="74" t="s">
        <v>45</v>
      </c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</row>
    <row r="198" spans="1:20">
      <c r="A198" s="96" t="s">
        <v>1</v>
      </c>
      <c r="B198" s="96"/>
      <c r="C198" s="77" t="s">
        <v>2</v>
      </c>
      <c r="D198" s="107" t="s">
        <v>19</v>
      </c>
      <c r="E198" s="97" t="s">
        <v>3</v>
      </c>
      <c r="F198" s="98"/>
      <c r="G198" s="98"/>
      <c r="H198" s="98"/>
      <c r="I198" s="98"/>
      <c r="J198" s="98"/>
      <c r="K198" s="99"/>
      <c r="L198" s="97" t="s">
        <v>4</v>
      </c>
      <c r="M198" s="98"/>
      <c r="N198" s="98"/>
      <c r="O198" s="98"/>
      <c r="P198" s="98"/>
      <c r="Q198" s="98"/>
      <c r="R198" s="98"/>
      <c r="S198" s="98"/>
      <c r="T198" s="99"/>
    </row>
    <row r="199" spans="1:20">
      <c r="A199" s="118" t="s">
        <v>5</v>
      </c>
      <c r="B199" s="118" t="s">
        <v>6</v>
      </c>
      <c r="C199" s="78"/>
      <c r="D199" s="108"/>
      <c r="E199" s="119" t="s">
        <v>20</v>
      </c>
      <c r="F199" s="100" t="s">
        <v>8</v>
      </c>
      <c r="G199" s="100"/>
      <c r="H199" s="101" t="s">
        <v>9</v>
      </c>
      <c r="I199" s="101"/>
      <c r="J199" s="121" t="s">
        <v>10</v>
      </c>
      <c r="K199" s="122"/>
      <c r="L199" s="119" t="s">
        <v>20</v>
      </c>
      <c r="M199" s="89" t="s">
        <v>8</v>
      </c>
      <c r="N199" s="90"/>
      <c r="O199" s="101" t="s">
        <v>9</v>
      </c>
      <c r="P199" s="101"/>
      <c r="Q199" s="101"/>
      <c r="R199" s="101"/>
      <c r="S199" s="121" t="s">
        <v>10</v>
      </c>
      <c r="T199" s="122"/>
    </row>
    <row r="200" spans="1:20">
      <c r="A200" s="118"/>
      <c r="B200" s="118"/>
      <c r="C200" s="78"/>
      <c r="D200" s="108"/>
      <c r="E200" s="119"/>
      <c r="F200" s="114" t="s">
        <v>21</v>
      </c>
      <c r="G200" s="116" t="s">
        <v>11</v>
      </c>
      <c r="H200" s="114" t="s">
        <v>21</v>
      </c>
      <c r="I200" s="102" t="s">
        <v>11</v>
      </c>
      <c r="J200" s="110" t="s">
        <v>7</v>
      </c>
      <c r="K200" s="112" t="s">
        <v>11</v>
      </c>
      <c r="L200" s="119"/>
      <c r="M200" s="114" t="s">
        <v>22</v>
      </c>
      <c r="N200" s="116" t="s">
        <v>11</v>
      </c>
      <c r="O200" s="104" t="s">
        <v>21</v>
      </c>
      <c r="P200" s="104"/>
      <c r="Q200" s="104"/>
      <c r="R200" s="102" t="s">
        <v>11</v>
      </c>
      <c r="S200" s="110" t="s">
        <v>7</v>
      </c>
      <c r="T200" s="112" t="s">
        <v>11</v>
      </c>
    </row>
    <row r="201" spans="1:20" ht="15.75" thickBot="1">
      <c r="A201" s="118"/>
      <c r="B201" s="118"/>
      <c r="C201" s="79"/>
      <c r="D201" s="109"/>
      <c r="E201" s="120"/>
      <c r="F201" s="115"/>
      <c r="G201" s="117"/>
      <c r="H201" s="115"/>
      <c r="I201" s="103"/>
      <c r="J201" s="111"/>
      <c r="K201" s="113"/>
      <c r="L201" s="120"/>
      <c r="M201" s="115"/>
      <c r="N201" s="117"/>
      <c r="O201" s="1" t="s">
        <v>12</v>
      </c>
      <c r="P201" s="2" t="s">
        <v>13</v>
      </c>
      <c r="Q201" s="2" t="s">
        <v>14</v>
      </c>
      <c r="R201" s="103"/>
      <c r="S201" s="111"/>
      <c r="T201" s="113"/>
    </row>
    <row r="202" spans="1:20" ht="15.75" thickBot="1">
      <c r="A202" s="104"/>
      <c r="B202" s="104"/>
      <c r="C202" s="104"/>
      <c r="D202" s="104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</row>
    <row r="203" spans="1:20">
      <c r="A203" s="3" t="s">
        <v>40</v>
      </c>
      <c r="B203" s="3" t="s">
        <v>42</v>
      </c>
      <c r="C203" s="3" t="s">
        <v>15</v>
      </c>
      <c r="D203" s="4" t="s">
        <v>16</v>
      </c>
      <c r="E203" s="5">
        <v>6</v>
      </c>
      <c r="F203" s="6">
        <v>1</v>
      </c>
      <c r="G203" s="13">
        <f>IF(F203&gt;0,(F203*100/(E203-J203)),0)</f>
        <v>20</v>
      </c>
      <c r="H203" s="6">
        <v>4</v>
      </c>
      <c r="I203" s="14">
        <f>IF(H203&gt;0,(H203*100/(E203-J203)),0)</f>
        <v>80</v>
      </c>
      <c r="J203" s="7">
        <v>1</v>
      </c>
      <c r="K203" s="15">
        <f>IF(J203&gt;0,(J203*100/(E203)),0)</f>
        <v>16.666666666666668</v>
      </c>
      <c r="L203" s="5">
        <v>3</v>
      </c>
      <c r="M203" s="6">
        <v>1</v>
      </c>
      <c r="N203" s="13">
        <f>IF(M203&gt;0,(M203*100/(L203-S203)),0)</f>
        <v>33.333333333333336</v>
      </c>
      <c r="O203" s="6">
        <v>2</v>
      </c>
      <c r="P203" s="6">
        <v>0</v>
      </c>
      <c r="Q203" s="6">
        <v>2</v>
      </c>
      <c r="R203" s="14">
        <f>IF(Q203&gt;0,(Q203*100/(L203-S203)),0)</f>
        <v>66.666666666666671</v>
      </c>
      <c r="S203" s="8">
        <v>0</v>
      </c>
      <c r="T203" s="15">
        <f>IF(S203&gt;0,(S203*100/(L203)),0)</f>
        <v>0</v>
      </c>
    </row>
    <row r="204" spans="1:20">
      <c r="A204" s="3" t="s">
        <v>40</v>
      </c>
      <c r="B204" s="3" t="s">
        <v>42</v>
      </c>
      <c r="C204" s="3" t="s">
        <v>57</v>
      </c>
      <c r="D204" s="3" t="s">
        <v>16</v>
      </c>
      <c r="E204" s="42">
        <v>0</v>
      </c>
      <c r="F204" s="34">
        <v>0</v>
      </c>
      <c r="G204" s="35">
        <f>IF(F204&gt;0,(F204*100/(E204-J204)),0)</f>
        <v>0</v>
      </c>
      <c r="H204" s="34">
        <v>0</v>
      </c>
      <c r="I204" s="36">
        <f>IF(H204&gt;0,(H204*100/(E204-J204)),0)</f>
        <v>0</v>
      </c>
      <c r="J204" s="37">
        <v>0</v>
      </c>
      <c r="K204" s="38">
        <f>IF(J204&gt;0,(J204*100/(E204)),0)</f>
        <v>0</v>
      </c>
      <c r="L204" s="33">
        <v>2</v>
      </c>
      <c r="M204" s="34">
        <v>0</v>
      </c>
      <c r="N204" s="35">
        <f>IF(M204&gt;0,(M204*100/(L204-S204)),0)</f>
        <v>0</v>
      </c>
      <c r="O204" s="34">
        <v>2</v>
      </c>
      <c r="P204" s="34">
        <v>0</v>
      </c>
      <c r="Q204" s="34">
        <v>2</v>
      </c>
      <c r="R204" s="36">
        <f>IF(Q204&gt;0,(Q204*100/(L204-S204)),0)</f>
        <v>100</v>
      </c>
      <c r="S204" s="39">
        <v>0</v>
      </c>
      <c r="T204" s="38">
        <f>IF(S204&gt;0,(S204*100/(L204)),0)</f>
        <v>0</v>
      </c>
    </row>
    <row r="205" spans="1:20">
      <c r="A205" s="3" t="s">
        <v>40</v>
      </c>
      <c r="B205" s="3" t="s">
        <v>42</v>
      </c>
      <c r="C205" s="3" t="s">
        <v>17</v>
      </c>
      <c r="D205" s="3" t="s">
        <v>16</v>
      </c>
      <c r="E205" s="42">
        <v>1</v>
      </c>
      <c r="F205" s="34">
        <v>1</v>
      </c>
      <c r="G205" s="35">
        <f>IF(F205&gt;0,(F205*100/(E205-J205)),0)</f>
        <v>100</v>
      </c>
      <c r="H205" s="34">
        <v>0</v>
      </c>
      <c r="I205" s="36">
        <f>IF(H205&gt;0,(H205*100/(E205-J205)),0)</f>
        <v>0</v>
      </c>
      <c r="J205" s="37">
        <v>0</v>
      </c>
      <c r="K205" s="38">
        <f>IF(J205&gt;0,(J205*100/(E205)),0)</f>
        <v>0</v>
      </c>
      <c r="L205" s="33">
        <v>2</v>
      </c>
      <c r="M205" s="34">
        <v>1</v>
      </c>
      <c r="N205" s="35">
        <f>IF(M205&gt;0,(M205*100/(L205-S205)),0)</f>
        <v>50</v>
      </c>
      <c r="O205" s="34">
        <v>1</v>
      </c>
      <c r="P205" s="34">
        <v>0</v>
      </c>
      <c r="Q205" s="34">
        <v>1</v>
      </c>
      <c r="R205" s="36">
        <f>IF(Q205&gt;0,(Q205*100/(L205-S205)),0)</f>
        <v>50</v>
      </c>
      <c r="S205" s="39">
        <v>0</v>
      </c>
      <c r="T205" s="38">
        <f>IF(S205&gt;0,(S205*100/(L205)),0)</f>
        <v>0</v>
      </c>
    </row>
    <row r="206" spans="1:20">
      <c r="A206" s="3" t="s">
        <v>40</v>
      </c>
      <c r="B206" s="3" t="s">
        <v>42</v>
      </c>
      <c r="C206" s="3" t="s">
        <v>17</v>
      </c>
      <c r="D206" s="3" t="s">
        <v>27</v>
      </c>
      <c r="E206" s="42">
        <v>0</v>
      </c>
      <c r="F206" s="34">
        <v>0</v>
      </c>
      <c r="G206" s="35">
        <f>IF(F206&gt;0,(F206*100/(E206-J206)),0)</f>
        <v>0</v>
      </c>
      <c r="H206" s="34">
        <v>0</v>
      </c>
      <c r="I206" s="36">
        <f>IF(H206&gt;0,(H206*100/(E206-J206)),0)</f>
        <v>0</v>
      </c>
      <c r="J206" s="37">
        <v>0</v>
      </c>
      <c r="K206" s="38">
        <f>IF(J206&gt;0,(J206*100/(E206)),0)</f>
        <v>0</v>
      </c>
      <c r="L206" s="33">
        <v>16</v>
      </c>
      <c r="M206" s="34">
        <v>1</v>
      </c>
      <c r="N206" s="35">
        <f>IF(M206&gt;0,(M206*100/(L206-S206)),0)</f>
        <v>7.1428571428571432</v>
      </c>
      <c r="O206" s="34">
        <v>5</v>
      </c>
      <c r="P206" s="34">
        <v>8</v>
      </c>
      <c r="Q206" s="34">
        <v>13</v>
      </c>
      <c r="R206" s="36">
        <f>IF(Q206&gt;0,(Q206*100/(L206-S206)),0)</f>
        <v>92.857142857142861</v>
      </c>
      <c r="S206" s="39">
        <v>2</v>
      </c>
      <c r="T206" s="38">
        <f>IF(S206&gt;0,(S206*100/(L206)),0)</f>
        <v>12.5</v>
      </c>
    </row>
    <row r="207" spans="1:20">
      <c r="A207" s="106" t="s">
        <v>14</v>
      </c>
      <c r="B207" s="106"/>
      <c r="C207" s="106"/>
      <c r="D207" s="106"/>
      <c r="E207" s="19">
        <f t="shared" ref="E207:T207" si="41">SUM(E203:E206)</f>
        <v>7</v>
      </c>
      <c r="F207" s="20">
        <f t="shared" si="41"/>
        <v>2</v>
      </c>
      <c r="G207" s="21">
        <f t="shared" si="41"/>
        <v>120</v>
      </c>
      <c r="H207" s="20">
        <f t="shared" si="41"/>
        <v>4</v>
      </c>
      <c r="I207" s="21">
        <f t="shared" si="41"/>
        <v>80</v>
      </c>
      <c r="J207" s="20">
        <f t="shared" si="41"/>
        <v>1</v>
      </c>
      <c r="K207" s="22">
        <f t="shared" si="41"/>
        <v>16.666666666666668</v>
      </c>
      <c r="L207" s="19">
        <f t="shared" si="41"/>
        <v>23</v>
      </c>
      <c r="M207" s="20">
        <f t="shared" si="41"/>
        <v>3</v>
      </c>
      <c r="N207" s="21">
        <f t="shared" si="41"/>
        <v>90.476190476190482</v>
      </c>
      <c r="O207" s="20">
        <f t="shared" si="41"/>
        <v>10</v>
      </c>
      <c r="P207" s="20">
        <f t="shared" si="41"/>
        <v>8</v>
      </c>
      <c r="Q207" s="20">
        <f t="shared" si="41"/>
        <v>18</v>
      </c>
      <c r="R207" s="21">
        <f t="shared" si="41"/>
        <v>309.52380952380952</v>
      </c>
      <c r="S207" s="20">
        <f t="shared" si="41"/>
        <v>2</v>
      </c>
      <c r="T207" s="22">
        <f t="shared" si="41"/>
        <v>12.5</v>
      </c>
    </row>
    <row r="208" spans="1:20" ht="21.75" thickBot="1">
      <c r="A208" s="58" t="s">
        <v>18</v>
      </c>
      <c r="B208" s="58"/>
      <c r="C208" s="58"/>
      <c r="D208" s="58"/>
      <c r="E208" s="26">
        <f>SUM(E207)</f>
        <v>7</v>
      </c>
      <c r="F208" s="27">
        <f>F207</f>
        <v>2</v>
      </c>
      <c r="G208" s="28">
        <f>IF(F208&gt;0,(F208*100/(E208-J208)),0)</f>
        <v>33.333333333333336</v>
      </c>
      <c r="H208" s="27">
        <f>H207</f>
        <v>4</v>
      </c>
      <c r="I208" s="29">
        <f>IF(H208&gt;0,(H208*100/(E208-J208)),0)</f>
        <v>66.666666666666671</v>
      </c>
      <c r="J208" s="30">
        <f>J207</f>
        <v>1</v>
      </c>
      <c r="K208" s="31">
        <f>IF(J208&gt;0,(J208*100/E208),0)</f>
        <v>14.285714285714286</v>
      </c>
      <c r="L208" s="26">
        <f>L207</f>
        <v>23</v>
      </c>
      <c r="M208" s="27">
        <f>M207</f>
        <v>3</v>
      </c>
      <c r="N208" s="28">
        <f>IF(M208&gt;0,(M208*100/(L208-S208)),0)</f>
        <v>14.285714285714286</v>
      </c>
      <c r="O208" s="27">
        <f>O207</f>
        <v>10</v>
      </c>
      <c r="P208" s="27">
        <f>P207</f>
        <v>8</v>
      </c>
      <c r="Q208" s="27">
        <f>Q207</f>
        <v>18</v>
      </c>
      <c r="R208" s="29">
        <f>IF(Q208&gt;0,(Q208*100/(L208-S208)),0)</f>
        <v>85.714285714285708</v>
      </c>
      <c r="S208" s="30">
        <f>S207</f>
        <v>2</v>
      </c>
      <c r="T208" s="31">
        <f>IF(S208&gt;0,(S208*100/L208),0)</f>
        <v>8.695652173913043</v>
      </c>
    </row>
    <row r="212" spans="1:20">
      <c r="A212" s="73" t="s">
        <v>34</v>
      </c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</row>
    <row r="213" spans="1:20" ht="15.75" thickBot="1">
      <c r="A213" s="74" t="s">
        <v>46</v>
      </c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</row>
    <row r="214" spans="1:20">
      <c r="A214" s="96" t="s">
        <v>1</v>
      </c>
      <c r="B214" s="96"/>
      <c r="C214" s="77" t="s">
        <v>2</v>
      </c>
      <c r="D214" s="107" t="s">
        <v>19</v>
      </c>
      <c r="E214" s="97" t="s">
        <v>3</v>
      </c>
      <c r="F214" s="98"/>
      <c r="G214" s="98"/>
      <c r="H214" s="98"/>
      <c r="I214" s="98"/>
      <c r="J214" s="98"/>
      <c r="K214" s="99"/>
      <c r="L214" s="97" t="s">
        <v>4</v>
      </c>
      <c r="M214" s="98"/>
      <c r="N214" s="98"/>
      <c r="O214" s="98"/>
      <c r="P214" s="98"/>
      <c r="Q214" s="98"/>
      <c r="R214" s="98"/>
      <c r="S214" s="98"/>
      <c r="T214" s="99"/>
    </row>
    <row r="215" spans="1:20">
      <c r="A215" s="118" t="s">
        <v>5</v>
      </c>
      <c r="B215" s="118" t="s">
        <v>6</v>
      </c>
      <c r="C215" s="78"/>
      <c r="D215" s="108"/>
      <c r="E215" s="119" t="s">
        <v>20</v>
      </c>
      <c r="F215" s="100" t="s">
        <v>8</v>
      </c>
      <c r="G215" s="100"/>
      <c r="H215" s="101" t="s">
        <v>9</v>
      </c>
      <c r="I215" s="101"/>
      <c r="J215" s="121" t="s">
        <v>10</v>
      </c>
      <c r="K215" s="122"/>
      <c r="L215" s="119" t="s">
        <v>20</v>
      </c>
      <c r="M215" s="89" t="s">
        <v>8</v>
      </c>
      <c r="N215" s="90"/>
      <c r="O215" s="101" t="s">
        <v>9</v>
      </c>
      <c r="P215" s="101"/>
      <c r="Q215" s="101"/>
      <c r="R215" s="101"/>
      <c r="S215" s="121" t="s">
        <v>10</v>
      </c>
      <c r="T215" s="122"/>
    </row>
    <row r="216" spans="1:20">
      <c r="A216" s="118"/>
      <c r="B216" s="118"/>
      <c r="C216" s="78"/>
      <c r="D216" s="108"/>
      <c r="E216" s="119"/>
      <c r="F216" s="114" t="s">
        <v>21</v>
      </c>
      <c r="G216" s="116" t="s">
        <v>11</v>
      </c>
      <c r="H216" s="114" t="s">
        <v>21</v>
      </c>
      <c r="I216" s="102" t="s">
        <v>11</v>
      </c>
      <c r="J216" s="110" t="s">
        <v>7</v>
      </c>
      <c r="K216" s="112" t="s">
        <v>11</v>
      </c>
      <c r="L216" s="119"/>
      <c r="M216" s="114" t="s">
        <v>22</v>
      </c>
      <c r="N216" s="116" t="s">
        <v>11</v>
      </c>
      <c r="O216" s="104" t="s">
        <v>21</v>
      </c>
      <c r="P216" s="104"/>
      <c r="Q216" s="104"/>
      <c r="R216" s="102" t="s">
        <v>11</v>
      </c>
      <c r="S216" s="110" t="s">
        <v>7</v>
      </c>
      <c r="T216" s="112" t="s">
        <v>11</v>
      </c>
    </row>
    <row r="217" spans="1:20" ht="15.75" thickBot="1">
      <c r="A217" s="118"/>
      <c r="B217" s="118"/>
      <c r="C217" s="79"/>
      <c r="D217" s="109"/>
      <c r="E217" s="120"/>
      <c r="F217" s="115"/>
      <c r="G217" s="117"/>
      <c r="H217" s="115"/>
      <c r="I217" s="103"/>
      <c r="J217" s="111"/>
      <c r="K217" s="113"/>
      <c r="L217" s="120"/>
      <c r="M217" s="115"/>
      <c r="N217" s="117"/>
      <c r="O217" s="1" t="s">
        <v>12</v>
      </c>
      <c r="P217" s="2" t="s">
        <v>13</v>
      </c>
      <c r="Q217" s="2" t="s">
        <v>14</v>
      </c>
      <c r="R217" s="103"/>
      <c r="S217" s="111"/>
      <c r="T217" s="113"/>
    </row>
    <row r="218" spans="1:20" ht="15.75" thickBot="1">
      <c r="A218" s="104"/>
      <c r="B218" s="104"/>
      <c r="C218" s="104"/>
      <c r="D218" s="104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</row>
    <row r="219" spans="1:20">
      <c r="A219" s="3" t="s">
        <v>40</v>
      </c>
      <c r="B219" s="3" t="s">
        <v>42</v>
      </c>
      <c r="C219" s="3" t="s">
        <v>15</v>
      </c>
      <c r="D219" s="4" t="s">
        <v>16</v>
      </c>
      <c r="E219" s="5">
        <v>7</v>
      </c>
      <c r="F219" s="6">
        <v>2</v>
      </c>
      <c r="G219" s="13">
        <f>IF(F219&gt;0,(F219*100/(E219-J219)),0)</f>
        <v>28.571428571428573</v>
      </c>
      <c r="H219" s="6">
        <v>5</v>
      </c>
      <c r="I219" s="14">
        <f>IF(H219&gt;0,(H219*100/(E219-J219)),0)</f>
        <v>71.428571428571431</v>
      </c>
      <c r="J219" s="7">
        <v>0</v>
      </c>
      <c r="K219" s="15">
        <f>IF(J219&gt;0,(J219*100/(E219)),0)</f>
        <v>0</v>
      </c>
      <c r="L219" s="5">
        <v>13</v>
      </c>
      <c r="M219" s="6">
        <v>2</v>
      </c>
      <c r="N219" s="13">
        <f>IF(M219&gt;0,(M219*100/(L219-S219)),0)</f>
        <v>18.181818181818183</v>
      </c>
      <c r="O219" s="6">
        <v>5</v>
      </c>
      <c r="P219" s="6">
        <v>4</v>
      </c>
      <c r="Q219" s="6">
        <v>9</v>
      </c>
      <c r="R219" s="14">
        <f>IF(Q219&gt;0,(Q219*100/(L219-S219)),0)</f>
        <v>81.818181818181813</v>
      </c>
      <c r="S219" s="8">
        <v>2</v>
      </c>
      <c r="T219" s="15">
        <f>IF(S219&gt;0,(S219*100/(L219)),0)</f>
        <v>15.384615384615385</v>
      </c>
    </row>
    <row r="220" spans="1:20">
      <c r="A220" s="3" t="s">
        <v>40</v>
      </c>
      <c r="B220" s="3" t="s">
        <v>42</v>
      </c>
      <c r="C220" s="3" t="s">
        <v>15</v>
      </c>
      <c r="D220" s="3" t="s">
        <v>26</v>
      </c>
      <c r="E220" s="42">
        <v>0</v>
      </c>
      <c r="F220" s="34">
        <v>0</v>
      </c>
      <c r="G220" s="35">
        <f>IF(F220&gt;0,(F220*100/(E220-J220)),0)</f>
        <v>0</v>
      </c>
      <c r="H220" s="34">
        <v>0</v>
      </c>
      <c r="I220" s="36">
        <f>IF(H220&gt;0,(H220*100/(E220-J220)),0)</f>
        <v>0</v>
      </c>
      <c r="J220" s="37">
        <v>0</v>
      </c>
      <c r="K220" s="38">
        <f>IF(J220&gt;0,(J220*100/(E220)),0)</f>
        <v>0</v>
      </c>
      <c r="L220" s="33">
        <v>3</v>
      </c>
      <c r="M220" s="34">
        <v>1</v>
      </c>
      <c r="N220" s="35">
        <f>IF(M220&gt;0,(M220*100/(L220-S220)),0)</f>
        <v>33.333333333333336</v>
      </c>
      <c r="O220" s="34">
        <v>2</v>
      </c>
      <c r="P220" s="34">
        <v>0</v>
      </c>
      <c r="Q220" s="34">
        <v>2</v>
      </c>
      <c r="R220" s="36">
        <f>IF(Q220&gt;0,(Q220*100/(L220-S220)),0)</f>
        <v>66.666666666666671</v>
      </c>
      <c r="S220" s="39">
        <v>0</v>
      </c>
      <c r="T220" s="38">
        <f>IF(S220&gt;0,(S220*100/(L220)),0)</f>
        <v>0</v>
      </c>
    </row>
    <row r="221" spans="1:20">
      <c r="A221" s="106" t="s">
        <v>14</v>
      </c>
      <c r="B221" s="106"/>
      <c r="C221" s="106"/>
      <c r="D221" s="106"/>
      <c r="E221" s="19">
        <f t="shared" ref="E221:K221" si="42">SUM(E219:E219)</f>
        <v>7</v>
      </c>
      <c r="F221" s="20">
        <f t="shared" si="42"/>
        <v>2</v>
      </c>
      <c r="G221" s="21">
        <f t="shared" si="42"/>
        <v>28.571428571428573</v>
      </c>
      <c r="H221" s="20">
        <f t="shared" si="42"/>
        <v>5</v>
      </c>
      <c r="I221" s="21">
        <f t="shared" si="42"/>
        <v>71.428571428571431</v>
      </c>
      <c r="J221" s="20">
        <f t="shared" si="42"/>
        <v>0</v>
      </c>
      <c r="K221" s="22">
        <f t="shared" si="42"/>
        <v>0</v>
      </c>
      <c r="L221" s="19">
        <f>SUM(L219:L220)</f>
        <v>16</v>
      </c>
      <c r="M221" s="20">
        <f>SUM(M219:M220)</f>
        <v>3</v>
      </c>
      <c r="N221" s="21">
        <f>SUM(N219:N219)</f>
        <v>18.181818181818183</v>
      </c>
      <c r="O221" s="20">
        <f>SUM(O219:O220)</f>
        <v>7</v>
      </c>
      <c r="P221" s="20">
        <f>SUM(P219:P220)</f>
        <v>4</v>
      </c>
      <c r="Q221" s="20">
        <f>SUM(Q219:Q220)</f>
        <v>11</v>
      </c>
      <c r="R221" s="21">
        <f>SUM(R219:R219)</f>
        <v>81.818181818181813</v>
      </c>
      <c r="S221" s="20">
        <f>SUM(S219:S219)</f>
        <v>2</v>
      </c>
      <c r="T221" s="22">
        <f>SUM(T219:T219)</f>
        <v>15.384615384615385</v>
      </c>
    </row>
    <row r="222" spans="1:20" ht="21.75" thickBot="1">
      <c r="A222" s="58" t="s">
        <v>18</v>
      </c>
      <c r="B222" s="58"/>
      <c r="C222" s="58"/>
      <c r="D222" s="58"/>
      <c r="E222" s="26">
        <f>SUM(E221)</f>
        <v>7</v>
      </c>
      <c r="F222" s="27">
        <f>F221</f>
        <v>2</v>
      </c>
      <c r="G222" s="28">
        <f>IF(F222&gt;0,(F222*100/(E222-J222)),0)</f>
        <v>28.571428571428573</v>
      </c>
      <c r="H222" s="27">
        <f>H221</f>
        <v>5</v>
      </c>
      <c r="I222" s="29">
        <f>IF(H222&gt;0,(H222*100/(E222-J222)),0)</f>
        <v>71.428571428571431</v>
      </c>
      <c r="J222" s="30">
        <f>J221</f>
        <v>0</v>
      </c>
      <c r="K222" s="31">
        <f>IF(J222&gt;0,(J222*100/E222),0)</f>
        <v>0</v>
      </c>
      <c r="L222" s="26">
        <f>L221</f>
        <v>16</v>
      </c>
      <c r="M222" s="27">
        <f>M221</f>
        <v>3</v>
      </c>
      <c r="N222" s="28">
        <f>IF(M222&gt;0,(M222*100/(L222-S222)),0)</f>
        <v>21.428571428571427</v>
      </c>
      <c r="O222" s="27">
        <f>O221</f>
        <v>7</v>
      </c>
      <c r="P222" s="27">
        <f>P221</f>
        <v>4</v>
      </c>
      <c r="Q222" s="27">
        <f>Q221</f>
        <v>11</v>
      </c>
      <c r="R222" s="29">
        <f>IF(Q222&gt;0,(Q222*100/(L222-S222)),0)</f>
        <v>78.571428571428569</v>
      </c>
      <c r="S222" s="30">
        <f>S221</f>
        <v>2</v>
      </c>
      <c r="T222" s="31">
        <f>IF(S222&gt;0,(S222*100/L222),0)</f>
        <v>12.5</v>
      </c>
    </row>
    <row r="226" spans="1:20">
      <c r="A226" s="73" t="s">
        <v>34</v>
      </c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</row>
    <row r="227" spans="1:20" ht="15.75" thickBot="1">
      <c r="A227" s="74" t="s">
        <v>47</v>
      </c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</row>
    <row r="228" spans="1:20">
      <c r="A228" s="75" t="s">
        <v>1</v>
      </c>
      <c r="B228" s="76"/>
      <c r="C228" s="77" t="s">
        <v>2</v>
      </c>
      <c r="D228" s="80" t="s">
        <v>19</v>
      </c>
      <c r="E228" s="83" t="s">
        <v>3</v>
      </c>
      <c r="F228" s="84"/>
      <c r="G228" s="84"/>
      <c r="H228" s="84"/>
      <c r="I228" s="84"/>
      <c r="J228" s="84"/>
      <c r="K228" s="85"/>
      <c r="L228" s="83" t="s">
        <v>4</v>
      </c>
      <c r="M228" s="84"/>
      <c r="N228" s="84"/>
      <c r="O228" s="84"/>
      <c r="P228" s="84"/>
      <c r="Q228" s="84"/>
      <c r="R228" s="84"/>
      <c r="S228" s="84"/>
      <c r="T228" s="85"/>
    </row>
    <row r="229" spans="1:20">
      <c r="A229" s="77" t="s">
        <v>5</v>
      </c>
      <c r="B229" s="77" t="s">
        <v>6</v>
      </c>
      <c r="C229" s="78"/>
      <c r="D229" s="81"/>
      <c r="E229" s="86" t="s">
        <v>20</v>
      </c>
      <c r="F229" s="89" t="s">
        <v>8</v>
      </c>
      <c r="G229" s="90"/>
      <c r="H229" s="91" t="s">
        <v>9</v>
      </c>
      <c r="I229" s="92"/>
      <c r="J229" s="93" t="s">
        <v>10</v>
      </c>
      <c r="K229" s="94"/>
      <c r="L229" s="86" t="s">
        <v>20</v>
      </c>
      <c r="M229" s="89" t="s">
        <v>8</v>
      </c>
      <c r="N229" s="90"/>
      <c r="O229" s="91" t="s">
        <v>9</v>
      </c>
      <c r="P229" s="95"/>
      <c r="Q229" s="95"/>
      <c r="R229" s="92"/>
      <c r="S229" s="93" t="s">
        <v>10</v>
      </c>
      <c r="T229" s="94"/>
    </row>
    <row r="230" spans="1:20">
      <c r="A230" s="78"/>
      <c r="B230" s="78"/>
      <c r="C230" s="78"/>
      <c r="D230" s="81"/>
      <c r="E230" s="87"/>
      <c r="F230" s="62" t="s">
        <v>21</v>
      </c>
      <c r="G230" s="60" t="s">
        <v>11</v>
      </c>
      <c r="H230" s="62" t="s">
        <v>21</v>
      </c>
      <c r="I230" s="64" t="s">
        <v>11</v>
      </c>
      <c r="J230" s="66" t="s">
        <v>7</v>
      </c>
      <c r="K230" s="68" t="s">
        <v>11</v>
      </c>
      <c r="L230" s="87"/>
      <c r="M230" s="62" t="s">
        <v>22</v>
      </c>
      <c r="N230" s="60" t="s">
        <v>11</v>
      </c>
      <c r="O230" s="70" t="s">
        <v>21</v>
      </c>
      <c r="P230" s="71"/>
      <c r="Q230" s="72"/>
      <c r="R230" s="64" t="s">
        <v>11</v>
      </c>
      <c r="S230" s="66" t="s">
        <v>7</v>
      </c>
      <c r="T230" s="68" t="s">
        <v>11</v>
      </c>
    </row>
    <row r="231" spans="1:20" ht="15.75" thickBot="1">
      <c r="A231" s="79"/>
      <c r="B231" s="79"/>
      <c r="C231" s="79"/>
      <c r="D231" s="82"/>
      <c r="E231" s="88"/>
      <c r="F231" s="63"/>
      <c r="G231" s="61"/>
      <c r="H231" s="63"/>
      <c r="I231" s="65"/>
      <c r="J231" s="67"/>
      <c r="K231" s="69"/>
      <c r="L231" s="88"/>
      <c r="M231" s="63"/>
      <c r="N231" s="61"/>
      <c r="O231" s="1" t="s">
        <v>12</v>
      </c>
      <c r="P231" s="2" t="s">
        <v>13</v>
      </c>
      <c r="Q231" s="2" t="s">
        <v>14</v>
      </c>
      <c r="R231" s="65"/>
      <c r="S231" s="67"/>
      <c r="T231" s="69"/>
    </row>
    <row r="232" spans="1:20" ht="15.75" thickBot="1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5"/>
    </row>
    <row r="233" spans="1:20">
      <c r="A233" s="3" t="s">
        <v>40</v>
      </c>
      <c r="B233" s="3" t="s">
        <v>42</v>
      </c>
      <c r="C233" s="3" t="s">
        <v>15</v>
      </c>
      <c r="D233" s="4" t="s">
        <v>16</v>
      </c>
      <c r="E233" s="5">
        <v>5</v>
      </c>
      <c r="F233" s="6">
        <v>2</v>
      </c>
      <c r="G233" s="13">
        <f>IF(F233&gt;0,(F233*100/(E233-J233)),0)</f>
        <v>40</v>
      </c>
      <c r="H233" s="6">
        <v>3</v>
      </c>
      <c r="I233" s="14">
        <f>IF(H233&gt;0,(H233*100/(E233-J233)),0)</f>
        <v>60</v>
      </c>
      <c r="J233" s="7">
        <v>0</v>
      </c>
      <c r="K233" s="15">
        <f>IF(J233&gt;0,(J233*100/(E233)),0)</f>
        <v>0</v>
      </c>
      <c r="L233" s="5">
        <v>7</v>
      </c>
      <c r="M233" s="6">
        <v>1</v>
      </c>
      <c r="N233" s="13">
        <f>IF(M233&gt;0,(M233*100/(L233-S233)),0)</f>
        <v>20</v>
      </c>
      <c r="O233" s="6">
        <v>1</v>
      </c>
      <c r="P233" s="6">
        <v>3</v>
      </c>
      <c r="Q233" s="6">
        <v>4</v>
      </c>
      <c r="R233" s="14">
        <f>IF(Q233&gt;0,(Q233*100/(L233-S233)),0)</f>
        <v>80</v>
      </c>
      <c r="S233" s="8">
        <v>2</v>
      </c>
      <c r="T233" s="15">
        <f>IF(S233&gt;0,(S233*100/(L233)),0)</f>
        <v>28.571428571428573</v>
      </c>
    </row>
    <row r="234" spans="1:20">
      <c r="A234" s="3" t="s">
        <v>40</v>
      </c>
      <c r="B234" s="3" t="s">
        <v>42</v>
      </c>
      <c r="C234" s="3" t="s">
        <v>17</v>
      </c>
      <c r="D234" s="3" t="s">
        <v>16</v>
      </c>
      <c r="E234" s="42">
        <v>4</v>
      </c>
      <c r="F234" s="34">
        <v>1</v>
      </c>
      <c r="G234" s="35">
        <f>IF(F234&gt;0,(F234*100/(E234-J234)),0)</f>
        <v>25</v>
      </c>
      <c r="H234" s="34">
        <v>3</v>
      </c>
      <c r="I234" s="36">
        <f>IF(H234&gt;0,(H234*100/(E234-J234)),0)</f>
        <v>75</v>
      </c>
      <c r="J234" s="37">
        <v>0</v>
      </c>
      <c r="K234" s="38">
        <f>IF(J234&gt;0,(J234*100/(E234)),0)</f>
        <v>0</v>
      </c>
      <c r="L234" s="33">
        <v>0</v>
      </c>
      <c r="M234" s="34">
        <v>0</v>
      </c>
      <c r="N234" s="35">
        <f>IF(M234&gt;0,(M234*100/(L234-S234)),0)</f>
        <v>0</v>
      </c>
      <c r="O234" s="34">
        <v>0</v>
      </c>
      <c r="P234" s="34">
        <v>0</v>
      </c>
      <c r="Q234" s="34">
        <v>0</v>
      </c>
      <c r="R234" s="36">
        <f>IF(Q234&gt;0,(Q234*100/(L234-S234)),0)</f>
        <v>0</v>
      </c>
      <c r="S234" s="39">
        <v>0</v>
      </c>
      <c r="T234" s="38">
        <f>IF(S234&gt;0,(S234*100/(L234)),0)</f>
        <v>0</v>
      </c>
    </row>
    <row r="235" spans="1:20">
      <c r="A235" s="56" t="s">
        <v>14</v>
      </c>
      <c r="B235" s="56"/>
      <c r="C235" s="56"/>
      <c r="D235" s="57"/>
      <c r="E235" s="19">
        <f t="shared" ref="E235:T235" si="43">SUM(E233:E234)</f>
        <v>9</v>
      </c>
      <c r="F235" s="20">
        <f t="shared" si="43"/>
        <v>3</v>
      </c>
      <c r="G235" s="21">
        <f t="shared" si="43"/>
        <v>65</v>
      </c>
      <c r="H235" s="20">
        <f t="shared" si="43"/>
        <v>6</v>
      </c>
      <c r="I235" s="21">
        <f t="shared" si="43"/>
        <v>135</v>
      </c>
      <c r="J235" s="20">
        <f t="shared" si="43"/>
        <v>0</v>
      </c>
      <c r="K235" s="22">
        <f t="shared" si="43"/>
        <v>0</v>
      </c>
      <c r="L235" s="19">
        <f t="shared" si="43"/>
        <v>7</v>
      </c>
      <c r="M235" s="20">
        <f t="shared" si="43"/>
        <v>1</v>
      </c>
      <c r="N235" s="21">
        <f t="shared" si="43"/>
        <v>20</v>
      </c>
      <c r="O235" s="20">
        <f t="shared" si="43"/>
        <v>1</v>
      </c>
      <c r="P235" s="20">
        <f t="shared" si="43"/>
        <v>3</v>
      </c>
      <c r="Q235" s="20">
        <f t="shared" si="43"/>
        <v>4</v>
      </c>
      <c r="R235" s="21">
        <f t="shared" si="43"/>
        <v>80</v>
      </c>
      <c r="S235" s="20">
        <f t="shared" si="43"/>
        <v>2</v>
      </c>
      <c r="T235" s="22">
        <f t="shared" si="43"/>
        <v>28.571428571428573</v>
      </c>
    </row>
    <row r="236" spans="1:20" ht="21.75" thickBot="1">
      <c r="A236" s="58" t="s">
        <v>18</v>
      </c>
      <c r="B236" s="58"/>
      <c r="C236" s="58"/>
      <c r="D236" s="59"/>
      <c r="E236" s="26">
        <f>SUM(E235)</f>
        <v>9</v>
      </c>
      <c r="F236" s="27">
        <f>F235</f>
        <v>3</v>
      </c>
      <c r="G236" s="28">
        <f>IF(F236&gt;0,(F236*100/(E236-J236)),0)</f>
        <v>33.333333333333336</v>
      </c>
      <c r="H236" s="27">
        <f>H235</f>
        <v>6</v>
      </c>
      <c r="I236" s="29">
        <f>IF(H236&gt;0,(H236*100/(E236-J236)),0)</f>
        <v>66.666666666666671</v>
      </c>
      <c r="J236" s="30">
        <f>J235</f>
        <v>0</v>
      </c>
      <c r="K236" s="31">
        <f>IF(J236&gt;0,(J236*100/E236),0)</f>
        <v>0</v>
      </c>
      <c r="L236" s="26">
        <f>L235</f>
        <v>7</v>
      </c>
      <c r="M236" s="27">
        <f>M235</f>
        <v>1</v>
      </c>
      <c r="N236" s="28">
        <f>IF(M236&gt;0,(M236*100/(L236-S236)),0)</f>
        <v>20</v>
      </c>
      <c r="O236" s="27">
        <f>O235</f>
        <v>1</v>
      </c>
      <c r="P236" s="27">
        <f>P235</f>
        <v>3</v>
      </c>
      <c r="Q236" s="27">
        <f>Q235</f>
        <v>4</v>
      </c>
      <c r="R236" s="29">
        <f>IF(Q236&gt;0,(Q236*100/(L236-S236)),0)</f>
        <v>80</v>
      </c>
      <c r="S236" s="30">
        <f>S235</f>
        <v>2</v>
      </c>
      <c r="T236" s="31">
        <f>IF(S236&gt;0,(S236*100/L236),0)</f>
        <v>28.571428571428573</v>
      </c>
    </row>
    <row r="240" spans="1:20">
      <c r="A240" s="73" t="s">
        <v>34</v>
      </c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</row>
    <row r="241" spans="1:20" ht="15.75" thickBot="1">
      <c r="A241" s="74" t="s">
        <v>48</v>
      </c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</row>
    <row r="242" spans="1:20">
      <c r="A242" s="75" t="s">
        <v>1</v>
      </c>
      <c r="B242" s="76"/>
      <c r="C242" s="77" t="s">
        <v>2</v>
      </c>
      <c r="D242" s="80" t="s">
        <v>19</v>
      </c>
      <c r="E242" s="83" t="s">
        <v>3</v>
      </c>
      <c r="F242" s="84"/>
      <c r="G242" s="84"/>
      <c r="H242" s="84"/>
      <c r="I242" s="84"/>
      <c r="J242" s="84"/>
      <c r="K242" s="85"/>
      <c r="L242" s="83" t="s">
        <v>4</v>
      </c>
      <c r="M242" s="84"/>
      <c r="N242" s="84"/>
      <c r="O242" s="84"/>
      <c r="P242" s="84"/>
      <c r="Q242" s="84"/>
      <c r="R242" s="84"/>
      <c r="S242" s="84"/>
      <c r="T242" s="85"/>
    </row>
    <row r="243" spans="1:20">
      <c r="A243" s="77" t="s">
        <v>5</v>
      </c>
      <c r="B243" s="77" t="s">
        <v>6</v>
      </c>
      <c r="C243" s="78"/>
      <c r="D243" s="81"/>
      <c r="E243" s="86" t="s">
        <v>20</v>
      </c>
      <c r="F243" s="89" t="s">
        <v>8</v>
      </c>
      <c r="G243" s="90"/>
      <c r="H243" s="91" t="s">
        <v>9</v>
      </c>
      <c r="I243" s="92"/>
      <c r="J243" s="93" t="s">
        <v>10</v>
      </c>
      <c r="K243" s="94"/>
      <c r="L243" s="86" t="s">
        <v>20</v>
      </c>
      <c r="M243" s="89" t="s">
        <v>8</v>
      </c>
      <c r="N243" s="90"/>
      <c r="O243" s="91" t="s">
        <v>9</v>
      </c>
      <c r="P243" s="95"/>
      <c r="Q243" s="95"/>
      <c r="R243" s="92"/>
      <c r="S243" s="93" t="s">
        <v>10</v>
      </c>
      <c r="T243" s="94"/>
    </row>
    <row r="244" spans="1:20">
      <c r="A244" s="78"/>
      <c r="B244" s="78"/>
      <c r="C244" s="78"/>
      <c r="D244" s="81"/>
      <c r="E244" s="87"/>
      <c r="F244" s="62" t="s">
        <v>21</v>
      </c>
      <c r="G244" s="60" t="s">
        <v>11</v>
      </c>
      <c r="H244" s="62" t="s">
        <v>21</v>
      </c>
      <c r="I244" s="64" t="s">
        <v>11</v>
      </c>
      <c r="J244" s="66" t="s">
        <v>7</v>
      </c>
      <c r="K244" s="68" t="s">
        <v>11</v>
      </c>
      <c r="L244" s="87"/>
      <c r="M244" s="62" t="s">
        <v>22</v>
      </c>
      <c r="N244" s="60" t="s">
        <v>11</v>
      </c>
      <c r="O244" s="70" t="s">
        <v>21</v>
      </c>
      <c r="P244" s="71"/>
      <c r="Q244" s="72"/>
      <c r="R244" s="64" t="s">
        <v>11</v>
      </c>
      <c r="S244" s="66" t="s">
        <v>7</v>
      </c>
      <c r="T244" s="68" t="s">
        <v>11</v>
      </c>
    </row>
    <row r="245" spans="1:20" ht="15.75" thickBot="1">
      <c r="A245" s="79"/>
      <c r="B245" s="79"/>
      <c r="C245" s="79"/>
      <c r="D245" s="82"/>
      <c r="E245" s="88"/>
      <c r="F245" s="63"/>
      <c r="G245" s="61"/>
      <c r="H245" s="63"/>
      <c r="I245" s="65"/>
      <c r="J245" s="67"/>
      <c r="K245" s="69"/>
      <c r="L245" s="88"/>
      <c r="M245" s="63"/>
      <c r="N245" s="61"/>
      <c r="O245" s="1" t="s">
        <v>12</v>
      </c>
      <c r="P245" s="2" t="s">
        <v>13</v>
      </c>
      <c r="Q245" s="2" t="s">
        <v>14</v>
      </c>
      <c r="R245" s="65"/>
      <c r="S245" s="67"/>
      <c r="T245" s="69"/>
    </row>
    <row r="246" spans="1:20" ht="15.75" thickBot="1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5"/>
    </row>
    <row r="247" spans="1:20">
      <c r="A247" s="3" t="s">
        <v>40</v>
      </c>
      <c r="B247" s="3" t="s">
        <v>42</v>
      </c>
      <c r="C247" s="3" t="s">
        <v>15</v>
      </c>
      <c r="D247" s="4" t="s">
        <v>16</v>
      </c>
      <c r="E247" s="5">
        <v>3</v>
      </c>
      <c r="F247" s="6">
        <v>1</v>
      </c>
      <c r="G247" s="13">
        <f>IF(F247&gt;0,(F247*100/(E247-J247)),0)</f>
        <v>33.333333333333336</v>
      </c>
      <c r="H247" s="6">
        <v>2</v>
      </c>
      <c r="I247" s="14">
        <f>IF(H247&gt;0,(H247*100/(E247-J247)),0)</f>
        <v>66.666666666666671</v>
      </c>
      <c r="J247" s="7">
        <v>0</v>
      </c>
      <c r="K247" s="15">
        <f>IF(J247&gt;0,(J247*100/(E247)),0)</f>
        <v>0</v>
      </c>
      <c r="L247" s="5">
        <v>6</v>
      </c>
      <c r="M247" s="6">
        <v>2</v>
      </c>
      <c r="N247" s="13">
        <f>IF(M247&gt;0,(M247*100/(L247-S247)),0)</f>
        <v>33.333333333333336</v>
      </c>
      <c r="O247" s="6">
        <v>2</v>
      </c>
      <c r="P247" s="6">
        <v>2</v>
      </c>
      <c r="Q247" s="6">
        <v>4</v>
      </c>
      <c r="R247" s="14">
        <f>IF(Q247&gt;0,(Q247*100/(L247-S247)),0)</f>
        <v>66.666666666666671</v>
      </c>
      <c r="S247" s="8">
        <v>0</v>
      </c>
      <c r="T247" s="15">
        <f>IF(S247&gt;0,(S247*100/(L247)),0)</f>
        <v>0</v>
      </c>
    </row>
    <row r="248" spans="1:20">
      <c r="A248" s="3" t="s">
        <v>40</v>
      </c>
      <c r="B248" s="3" t="s">
        <v>42</v>
      </c>
      <c r="C248" s="3" t="s">
        <v>17</v>
      </c>
      <c r="D248" s="3" t="s">
        <v>16</v>
      </c>
      <c r="E248" s="42">
        <v>6</v>
      </c>
      <c r="F248" s="34">
        <v>5</v>
      </c>
      <c r="G248" s="35">
        <f>IF(F248&gt;0,(F248*100/(E248-J248)),0)</f>
        <v>83.333333333333329</v>
      </c>
      <c r="H248" s="34">
        <v>1</v>
      </c>
      <c r="I248" s="36">
        <f>IF(H248&gt;0,(H248*100/(E248-J248)),0)</f>
        <v>16.666666666666668</v>
      </c>
      <c r="J248" s="37">
        <v>0</v>
      </c>
      <c r="K248" s="38">
        <f>IF(J248&gt;0,(J248*100/(E248)),0)</f>
        <v>0</v>
      </c>
      <c r="L248" s="33">
        <v>4</v>
      </c>
      <c r="M248" s="34">
        <v>3</v>
      </c>
      <c r="N248" s="35">
        <f>IF(M248&gt;0,(M248*100/(L248-S248)),0)</f>
        <v>75</v>
      </c>
      <c r="O248" s="34">
        <v>0</v>
      </c>
      <c r="P248" s="34">
        <v>1</v>
      </c>
      <c r="Q248" s="34">
        <v>1</v>
      </c>
      <c r="R248" s="36">
        <f>IF(Q248&gt;0,(Q248*100/(L248-S248)),0)</f>
        <v>25</v>
      </c>
      <c r="S248" s="39">
        <v>0</v>
      </c>
      <c r="T248" s="38">
        <f>IF(S248&gt;0,(S248*100/(L248)),0)</f>
        <v>0</v>
      </c>
    </row>
    <row r="249" spans="1:20">
      <c r="A249" s="56" t="s">
        <v>14</v>
      </c>
      <c r="B249" s="56"/>
      <c r="C249" s="56"/>
      <c r="D249" s="57"/>
      <c r="E249" s="19">
        <f t="shared" ref="E249:T249" si="44">SUM(E247:E248)</f>
        <v>9</v>
      </c>
      <c r="F249" s="20">
        <f t="shared" si="44"/>
        <v>6</v>
      </c>
      <c r="G249" s="21">
        <f t="shared" si="44"/>
        <v>116.66666666666666</v>
      </c>
      <c r="H249" s="20">
        <f t="shared" si="44"/>
        <v>3</v>
      </c>
      <c r="I249" s="21">
        <f t="shared" si="44"/>
        <v>83.333333333333343</v>
      </c>
      <c r="J249" s="20">
        <f t="shared" si="44"/>
        <v>0</v>
      </c>
      <c r="K249" s="22">
        <f t="shared" si="44"/>
        <v>0</v>
      </c>
      <c r="L249" s="19">
        <f t="shared" si="44"/>
        <v>10</v>
      </c>
      <c r="M249" s="20">
        <f t="shared" si="44"/>
        <v>5</v>
      </c>
      <c r="N249" s="21">
        <f t="shared" si="44"/>
        <v>108.33333333333334</v>
      </c>
      <c r="O249" s="20">
        <f t="shared" si="44"/>
        <v>2</v>
      </c>
      <c r="P249" s="20">
        <f t="shared" si="44"/>
        <v>3</v>
      </c>
      <c r="Q249" s="20">
        <f t="shared" si="44"/>
        <v>5</v>
      </c>
      <c r="R249" s="21">
        <f t="shared" si="44"/>
        <v>91.666666666666671</v>
      </c>
      <c r="S249" s="20">
        <f t="shared" si="44"/>
        <v>0</v>
      </c>
      <c r="T249" s="22">
        <f t="shared" si="44"/>
        <v>0</v>
      </c>
    </row>
    <row r="250" spans="1:20" ht="21.75" thickBot="1">
      <c r="A250" s="58" t="s">
        <v>18</v>
      </c>
      <c r="B250" s="58"/>
      <c r="C250" s="58"/>
      <c r="D250" s="59"/>
      <c r="E250" s="26">
        <f>SUM(E249)</f>
        <v>9</v>
      </c>
      <c r="F250" s="27">
        <f>F249</f>
        <v>6</v>
      </c>
      <c r="G250" s="28">
        <f>IF(F250&gt;0,(F250*100/(E250-J250)),0)</f>
        <v>66.666666666666671</v>
      </c>
      <c r="H250" s="27">
        <f>H249</f>
        <v>3</v>
      </c>
      <c r="I250" s="29">
        <f>IF(H250&gt;0,(H250*100/(E250-J250)),0)</f>
        <v>33.333333333333336</v>
      </c>
      <c r="J250" s="30">
        <f>J249</f>
        <v>0</v>
      </c>
      <c r="K250" s="31">
        <f>IF(J250&gt;0,(J250*100/E250),0)</f>
        <v>0</v>
      </c>
      <c r="L250" s="26">
        <f>L249</f>
        <v>10</v>
      </c>
      <c r="M250" s="27">
        <f>M249</f>
        <v>5</v>
      </c>
      <c r="N250" s="28">
        <f>IF(M250&gt;0,(M250*100/(L250-S250)),0)</f>
        <v>50</v>
      </c>
      <c r="O250" s="27">
        <f>O249</f>
        <v>2</v>
      </c>
      <c r="P250" s="27">
        <f>P249</f>
        <v>3</v>
      </c>
      <c r="Q250" s="27">
        <f>Q249</f>
        <v>5</v>
      </c>
      <c r="R250" s="29">
        <f>IF(Q250&gt;0,(Q250*100/(L250-S250)),0)</f>
        <v>50</v>
      </c>
      <c r="S250" s="30">
        <f>S249</f>
        <v>0</v>
      </c>
      <c r="T250" s="31">
        <f>IF(S250&gt;0,(S250*100/L250),0)</f>
        <v>0</v>
      </c>
    </row>
    <row r="254" spans="1:20">
      <c r="A254" s="73" t="s">
        <v>34</v>
      </c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</row>
    <row r="255" spans="1:20" ht="15.75" thickBot="1">
      <c r="A255" s="74" t="s">
        <v>49</v>
      </c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</row>
    <row r="256" spans="1:20">
      <c r="A256" s="75" t="s">
        <v>1</v>
      </c>
      <c r="B256" s="76"/>
      <c r="C256" s="77" t="s">
        <v>2</v>
      </c>
      <c r="D256" s="80" t="s">
        <v>19</v>
      </c>
      <c r="E256" s="83" t="s">
        <v>3</v>
      </c>
      <c r="F256" s="84"/>
      <c r="G256" s="84"/>
      <c r="H256" s="84"/>
      <c r="I256" s="84"/>
      <c r="J256" s="84"/>
      <c r="K256" s="85"/>
      <c r="L256" s="83" t="s">
        <v>4</v>
      </c>
      <c r="M256" s="84"/>
      <c r="N256" s="84"/>
      <c r="O256" s="84"/>
      <c r="P256" s="84"/>
      <c r="Q256" s="84"/>
      <c r="R256" s="84"/>
      <c r="S256" s="84"/>
      <c r="T256" s="85"/>
    </row>
    <row r="257" spans="1:20">
      <c r="A257" s="77" t="s">
        <v>5</v>
      </c>
      <c r="B257" s="77" t="s">
        <v>6</v>
      </c>
      <c r="C257" s="78"/>
      <c r="D257" s="81"/>
      <c r="E257" s="86" t="s">
        <v>20</v>
      </c>
      <c r="F257" s="89" t="s">
        <v>8</v>
      </c>
      <c r="G257" s="90"/>
      <c r="H257" s="91" t="s">
        <v>9</v>
      </c>
      <c r="I257" s="92"/>
      <c r="J257" s="93" t="s">
        <v>10</v>
      </c>
      <c r="K257" s="94"/>
      <c r="L257" s="86" t="s">
        <v>20</v>
      </c>
      <c r="M257" s="89" t="s">
        <v>8</v>
      </c>
      <c r="N257" s="90"/>
      <c r="O257" s="91" t="s">
        <v>9</v>
      </c>
      <c r="P257" s="95"/>
      <c r="Q257" s="95"/>
      <c r="R257" s="92"/>
      <c r="S257" s="93" t="s">
        <v>10</v>
      </c>
      <c r="T257" s="94"/>
    </row>
    <row r="258" spans="1:20">
      <c r="A258" s="78"/>
      <c r="B258" s="78"/>
      <c r="C258" s="78"/>
      <c r="D258" s="81"/>
      <c r="E258" s="87"/>
      <c r="F258" s="62" t="s">
        <v>21</v>
      </c>
      <c r="G258" s="60" t="s">
        <v>11</v>
      </c>
      <c r="H258" s="62" t="s">
        <v>21</v>
      </c>
      <c r="I258" s="64" t="s">
        <v>11</v>
      </c>
      <c r="J258" s="66" t="s">
        <v>7</v>
      </c>
      <c r="K258" s="68" t="s">
        <v>11</v>
      </c>
      <c r="L258" s="87"/>
      <c r="M258" s="62" t="s">
        <v>22</v>
      </c>
      <c r="N258" s="60" t="s">
        <v>11</v>
      </c>
      <c r="O258" s="70" t="s">
        <v>21</v>
      </c>
      <c r="P258" s="71"/>
      <c r="Q258" s="72"/>
      <c r="R258" s="64" t="s">
        <v>11</v>
      </c>
      <c r="S258" s="66" t="s">
        <v>7</v>
      </c>
      <c r="T258" s="68" t="s">
        <v>11</v>
      </c>
    </row>
    <row r="259" spans="1:20" ht="15.75" thickBot="1">
      <c r="A259" s="79"/>
      <c r="B259" s="79"/>
      <c r="C259" s="79"/>
      <c r="D259" s="82"/>
      <c r="E259" s="88"/>
      <c r="F259" s="63"/>
      <c r="G259" s="61"/>
      <c r="H259" s="63"/>
      <c r="I259" s="65"/>
      <c r="J259" s="67"/>
      <c r="K259" s="69"/>
      <c r="L259" s="88"/>
      <c r="M259" s="63"/>
      <c r="N259" s="61"/>
      <c r="O259" s="1" t="s">
        <v>12</v>
      </c>
      <c r="P259" s="2" t="s">
        <v>13</v>
      </c>
      <c r="Q259" s="2" t="s">
        <v>14</v>
      </c>
      <c r="R259" s="65"/>
      <c r="S259" s="67"/>
      <c r="T259" s="69"/>
    </row>
    <row r="260" spans="1:20" ht="15.75" thickBot="1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5"/>
    </row>
    <row r="261" spans="1:20">
      <c r="A261" s="3" t="s">
        <v>40</v>
      </c>
      <c r="B261" s="3" t="s">
        <v>42</v>
      </c>
      <c r="C261" s="3" t="s">
        <v>15</v>
      </c>
      <c r="D261" s="4" t="s">
        <v>16</v>
      </c>
      <c r="E261" s="5">
        <v>5</v>
      </c>
      <c r="F261" s="6">
        <v>1</v>
      </c>
      <c r="G261" s="13">
        <f>IF(F261&gt;0,(F261*100/(E261-J261)),0)</f>
        <v>33.333333333333336</v>
      </c>
      <c r="H261" s="6">
        <v>2</v>
      </c>
      <c r="I261" s="14">
        <f>IF(H261&gt;0,(H261*100/(E261-J261)),0)</f>
        <v>66.666666666666671</v>
      </c>
      <c r="J261" s="7">
        <v>2</v>
      </c>
      <c r="K261" s="15">
        <f>IF(J261&gt;0,(J261*100/(E261)),0)</f>
        <v>40</v>
      </c>
      <c r="L261" s="5">
        <v>4</v>
      </c>
      <c r="M261" s="6">
        <v>1</v>
      </c>
      <c r="N261" s="13">
        <f>IF(M261&gt;0,(M261*100/(L261-S261)),0)</f>
        <v>25</v>
      </c>
      <c r="O261" s="6">
        <v>2</v>
      </c>
      <c r="P261" s="6">
        <v>1</v>
      </c>
      <c r="Q261" s="6">
        <v>3</v>
      </c>
      <c r="R261" s="14">
        <f>IF(Q261&gt;0,(Q261*100/(L261-S261)),0)</f>
        <v>75</v>
      </c>
      <c r="S261" s="8">
        <v>0</v>
      </c>
      <c r="T261" s="15">
        <f>IF(S261&gt;0,(S261*100/(L261)),0)</f>
        <v>0</v>
      </c>
    </row>
    <row r="262" spans="1:20">
      <c r="A262" s="56" t="s">
        <v>14</v>
      </c>
      <c r="B262" s="56"/>
      <c r="C262" s="56"/>
      <c r="D262" s="57"/>
      <c r="E262" s="19">
        <f t="shared" ref="E262:K262" si="45">SUM(E261:E261)</f>
        <v>5</v>
      </c>
      <c r="F262" s="20">
        <f t="shared" si="45"/>
        <v>1</v>
      </c>
      <c r="G262" s="21">
        <f t="shared" si="45"/>
        <v>33.333333333333336</v>
      </c>
      <c r="H262" s="20">
        <f t="shared" si="45"/>
        <v>2</v>
      </c>
      <c r="I262" s="21">
        <f t="shared" si="45"/>
        <v>66.666666666666671</v>
      </c>
      <c r="J262" s="20">
        <f t="shared" si="45"/>
        <v>2</v>
      </c>
      <c r="K262" s="22">
        <f t="shared" si="45"/>
        <v>40</v>
      </c>
      <c r="L262" s="19">
        <f t="shared" ref="L262" si="46">SUM(L261:L261)</f>
        <v>4</v>
      </c>
      <c r="M262" s="20">
        <f t="shared" ref="M262" si="47">SUM(M261:M261)</f>
        <v>1</v>
      </c>
      <c r="N262" s="21">
        <f t="shared" ref="N262" si="48">SUM(N261:N261)</f>
        <v>25</v>
      </c>
      <c r="O262" s="20">
        <f t="shared" ref="O262" si="49">SUM(O261:O261)</f>
        <v>2</v>
      </c>
      <c r="P262" s="20">
        <f t="shared" ref="P262" si="50">SUM(P261:P261)</f>
        <v>1</v>
      </c>
      <c r="Q262" s="20">
        <f t="shared" ref="Q262" si="51">SUM(Q261:Q261)</f>
        <v>3</v>
      </c>
      <c r="R262" s="21">
        <f t="shared" ref="R262" si="52">SUM(R261:R261)</f>
        <v>75</v>
      </c>
      <c r="S262" s="20">
        <f t="shared" ref="S262" si="53">SUM(S261:S261)</f>
        <v>0</v>
      </c>
      <c r="T262" s="22">
        <f t="shared" ref="T262" si="54">SUM(T261:T261)</f>
        <v>0</v>
      </c>
    </row>
    <row r="263" spans="1:20" ht="21.75" thickBot="1">
      <c r="A263" s="58" t="s">
        <v>18</v>
      </c>
      <c r="B263" s="58"/>
      <c r="C263" s="58"/>
      <c r="D263" s="59"/>
      <c r="E263" s="26">
        <f>SUM(E262)</f>
        <v>5</v>
      </c>
      <c r="F263" s="27">
        <f>F262</f>
        <v>1</v>
      </c>
      <c r="G263" s="28">
        <f>IF(F263&gt;0,(F263*100/(E263-J263)),0)</f>
        <v>33.333333333333336</v>
      </c>
      <c r="H263" s="27">
        <f>H262</f>
        <v>2</v>
      </c>
      <c r="I263" s="29">
        <f>IF(H263&gt;0,(H263*100/(E263-J263)),0)</f>
        <v>66.666666666666671</v>
      </c>
      <c r="J263" s="30">
        <f>J262</f>
        <v>2</v>
      </c>
      <c r="K263" s="31">
        <f>IF(J263&gt;0,(J263*100/E263),0)</f>
        <v>40</v>
      </c>
      <c r="L263" s="26">
        <f>L262</f>
        <v>4</v>
      </c>
      <c r="M263" s="27">
        <f>M262</f>
        <v>1</v>
      </c>
      <c r="N263" s="28">
        <f>IF(M263&gt;0,(M263*100/(L263-S263)),0)</f>
        <v>25</v>
      </c>
      <c r="O263" s="27">
        <f>O262</f>
        <v>2</v>
      </c>
      <c r="P263" s="27">
        <f>P262</f>
        <v>1</v>
      </c>
      <c r="Q263" s="27">
        <f>Q262</f>
        <v>3</v>
      </c>
      <c r="R263" s="29">
        <f>IF(Q263&gt;0,(Q263*100/(L263-S263)),0)</f>
        <v>75</v>
      </c>
      <c r="S263" s="30">
        <f>S262</f>
        <v>0</v>
      </c>
      <c r="T263" s="31">
        <f>IF(S263&gt;0,(S263*100/L263),0)</f>
        <v>0</v>
      </c>
    </row>
    <row r="267" spans="1:20">
      <c r="A267" s="73" t="s">
        <v>34</v>
      </c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</row>
    <row r="268" spans="1:20" ht="15.75" thickBot="1">
      <c r="A268" s="74" t="s">
        <v>50</v>
      </c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</row>
    <row r="269" spans="1:20">
      <c r="A269" s="75" t="s">
        <v>1</v>
      </c>
      <c r="B269" s="76"/>
      <c r="C269" s="77" t="s">
        <v>2</v>
      </c>
      <c r="D269" s="80" t="s">
        <v>19</v>
      </c>
      <c r="E269" s="83" t="s">
        <v>3</v>
      </c>
      <c r="F269" s="84"/>
      <c r="G269" s="84"/>
      <c r="H269" s="84"/>
      <c r="I269" s="84"/>
      <c r="J269" s="84"/>
      <c r="K269" s="85"/>
      <c r="L269" s="83" t="s">
        <v>4</v>
      </c>
      <c r="M269" s="84"/>
      <c r="N269" s="84"/>
      <c r="O269" s="84"/>
      <c r="P269" s="84"/>
      <c r="Q269" s="84"/>
      <c r="R269" s="84"/>
      <c r="S269" s="84"/>
      <c r="T269" s="85"/>
    </row>
    <row r="270" spans="1:20">
      <c r="A270" s="77" t="s">
        <v>5</v>
      </c>
      <c r="B270" s="77" t="s">
        <v>6</v>
      </c>
      <c r="C270" s="78"/>
      <c r="D270" s="81"/>
      <c r="E270" s="86" t="s">
        <v>20</v>
      </c>
      <c r="F270" s="89" t="s">
        <v>8</v>
      </c>
      <c r="G270" s="90"/>
      <c r="H270" s="91" t="s">
        <v>9</v>
      </c>
      <c r="I270" s="92"/>
      <c r="J270" s="93" t="s">
        <v>10</v>
      </c>
      <c r="K270" s="94"/>
      <c r="L270" s="86" t="s">
        <v>20</v>
      </c>
      <c r="M270" s="89" t="s">
        <v>8</v>
      </c>
      <c r="N270" s="90"/>
      <c r="O270" s="91" t="s">
        <v>9</v>
      </c>
      <c r="P270" s="95"/>
      <c r="Q270" s="95"/>
      <c r="R270" s="92"/>
      <c r="S270" s="93" t="s">
        <v>10</v>
      </c>
      <c r="T270" s="94"/>
    </row>
    <row r="271" spans="1:20">
      <c r="A271" s="78"/>
      <c r="B271" s="78"/>
      <c r="C271" s="78"/>
      <c r="D271" s="81"/>
      <c r="E271" s="87"/>
      <c r="F271" s="62" t="s">
        <v>21</v>
      </c>
      <c r="G271" s="60" t="s">
        <v>11</v>
      </c>
      <c r="H271" s="62" t="s">
        <v>21</v>
      </c>
      <c r="I271" s="64" t="s">
        <v>11</v>
      </c>
      <c r="J271" s="66" t="s">
        <v>7</v>
      </c>
      <c r="K271" s="68" t="s">
        <v>11</v>
      </c>
      <c r="L271" s="87"/>
      <c r="M271" s="62" t="s">
        <v>22</v>
      </c>
      <c r="N271" s="60" t="s">
        <v>11</v>
      </c>
      <c r="O271" s="70" t="s">
        <v>21</v>
      </c>
      <c r="P271" s="71"/>
      <c r="Q271" s="72"/>
      <c r="R271" s="64" t="s">
        <v>11</v>
      </c>
      <c r="S271" s="66" t="s">
        <v>7</v>
      </c>
      <c r="T271" s="68" t="s">
        <v>11</v>
      </c>
    </row>
    <row r="272" spans="1:20" ht="15.75" thickBot="1">
      <c r="A272" s="79"/>
      <c r="B272" s="79"/>
      <c r="C272" s="79"/>
      <c r="D272" s="82"/>
      <c r="E272" s="88"/>
      <c r="F272" s="63"/>
      <c r="G272" s="61"/>
      <c r="H272" s="63"/>
      <c r="I272" s="65"/>
      <c r="J272" s="67"/>
      <c r="K272" s="69"/>
      <c r="L272" s="88"/>
      <c r="M272" s="63"/>
      <c r="N272" s="61"/>
      <c r="O272" s="1" t="s">
        <v>12</v>
      </c>
      <c r="P272" s="2" t="s">
        <v>13</v>
      </c>
      <c r="Q272" s="2" t="s">
        <v>14</v>
      </c>
      <c r="R272" s="65"/>
      <c r="S272" s="67"/>
      <c r="T272" s="69"/>
    </row>
    <row r="273" spans="1:20" ht="15.75" thickBot="1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5"/>
    </row>
    <row r="274" spans="1:20">
      <c r="A274" s="3" t="s">
        <v>40</v>
      </c>
      <c r="B274" s="3" t="s">
        <v>42</v>
      </c>
      <c r="C274" s="3" t="s">
        <v>15</v>
      </c>
      <c r="D274" s="4" t="s">
        <v>16</v>
      </c>
      <c r="E274" s="5">
        <v>6</v>
      </c>
      <c r="F274" s="6">
        <v>3</v>
      </c>
      <c r="G274" s="13">
        <f>IF(F274&gt;0,(F274*100/(E274-J274)),0)</f>
        <v>75</v>
      </c>
      <c r="H274" s="6">
        <v>1</v>
      </c>
      <c r="I274" s="14">
        <f>IF(H274&gt;0,(H274*100/(E274-J274)),0)</f>
        <v>25</v>
      </c>
      <c r="J274" s="7">
        <v>2</v>
      </c>
      <c r="K274" s="15">
        <f>IF(J274&gt;0,(J274*100/(E274)),0)</f>
        <v>33.333333333333336</v>
      </c>
      <c r="L274" s="5">
        <v>10</v>
      </c>
      <c r="M274" s="6">
        <v>3</v>
      </c>
      <c r="N274" s="13">
        <f>IF(M274&gt;0,(M274*100/(L274-S274)),0)</f>
        <v>33.333333333333336</v>
      </c>
      <c r="O274" s="6">
        <v>4</v>
      </c>
      <c r="P274" s="6">
        <v>2</v>
      </c>
      <c r="Q274" s="6">
        <v>6</v>
      </c>
      <c r="R274" s="14">
        <f>IF(Q274&gt;0,(Q274*100/(L274-S274)),0)</f>
        <v>66.666666666666671</v>
      </c>
      <c r="S274" s="8">
        <v>1</v>
      </c>
      <c r="T274" s="15">
        <f>IF(S274&gt;0,(S274*100/(L274)),0)</f>
        <v>10</v>
      </c>
    </row>
    <row r="275" spans="1:20">
      <c r="A275" s="3" t="s">
        <v>40</v>
      </c>
      <c r="B275" s="3" t="s">
        <v>42</v>
      </c>
      <c r="C275" s="3" t="s">
        <v>17</v>
      </c>
      <c r="D275" s="3" t="s">
        <v>16</v>
      </c>
      <c r="E275" s="42">
        <v>2</v>
      </c>
      <c r="F275" s="34">
        <v>1</v>
      </c>
      <c r="G275" s="35">
        <f>IF(F275&gt;0,(F275*100/(E275-J275)),0)</f>
        <v>50</v>
      </c>
      <c r="H275" s="34">
        <v>1</v>
      </c>
      <c r="I275" s="36">
        <f>IF(H275&gt;0,(H275*100/(E275-J275)),0)</f>
        <v>50</v>
      </c>
      <c r="J275" s="37">
        <v>0</v>
      </c>
      <c r="K275" s="38">
        <f>IF(J275&gt;0,(J275*100/(E275)),0)</f>
        <v>0</v>
      </c>
      <c r="L275" s="33">
        <v>3</v>
      </c>
      <c r="M275" s="34">
        <v>1</v>
      </c>
      <c r="N275" s="35">
        <f>IF(M275&gt;0,(M275*100/(L275-S275)),0)</f>
        <v>33.333333333333336</v>
      </c>
      <c r="O275" s="34">
        <v>1</v>
      </c>
      <c r="P275" s="34">
        <v>1</v>
      </c>
      <c r="Q275" s="34">
        <v>2</v>
      </c>
      <c r="R275" s="36">
        <f>IF(Q275&gt;0,(Q275*100/(L275-S275)),0)</f>
        <v>66.666666666666671</v>
      </c>
      <c r="S275" s="39">
        <v>0</v>
      </c>
      <c r="T275" s="38">
        <f>IF(S275&gt;0,(S275*100/(L275)),0)</f>
        <v>0</v>
      </c>
    </row>
    <row r="276" spans="1:20">
      <c r="A276" s="56" t="s">
        <v>14</v>
      </c>
      <c r="B276" s="56"/>
      <c r="C276" s="56"/>
      <c r="D276" s="57"/>
      <c r="E276" s="19">
        <f t="shared" ref="E276:K276" si="55">SUM(E274:E274)</f>
        <v>6</v>
      </c>
      <c r="F276" s="20">
        <f t="shared" si="55"/>
        <v>3</v>
      </c>
      <c r="G276" s="21">
        <f t="shared" si="55"/>
        <v>75</v>
      </c>
      <c r="H276" s="20">
        <f t="shared" si="55"/>
        <v>1</v>
      </c>
      <c r="I276" s="21">
        <f t="shared" si="55"/>
        <v>25</v>
      </c>
      <c r="J276" s="20">
        <f t="shared" si="55"/>
        <v>2</v>
      </c>
      <c r="K276" s="22">
        <f t="shared" si="55"/>
        <v>33.333333333333336</v>
      </c>
      <c r="L276" s="19">
        <f t="shared" ref="L276" si="56">SUM(L274:L274)</f>
        <v>10</v>
      </c>
      <c r="M276" s="20">
        <f t="shared" ref="M276" si="57">SUM(M274:M274)</f>
        <v>3</v>
      </c>
      <c r="N276" s="21">
        <f t="shared" ref="N276" si="58">SUM(N274:N274)</f>
        <v>33.333333333333336</v>
      </c>
      <c r="O276" s="20">
        <f t="shared" ref="O276" si="59">SUM(O274:O274)</f>
        <v>4</v>
      </c>
      <c r="P276" s="20">
        <f t="shared" ref="P276" si="60">SUM(P274:P274)</f>
        <v>2</v>
      </c>
      <c r="Q276" s="20">
        <f t="shared" ref="Q276" si="61">SUM(Q274:Q274)</f>
        <v>6</v>
      </c>
      <c r="R276" s="21">
        <f t="shared" ref="R276" si="62">SUM(R274:R274)</f>
        <v>66.666666666666671</v>
      </c>
      <c r="S276" s="20">
        <f t="shared" ref="S276" si="63">SUM(S274:S274)</f>
        <v>1</v>
      </c>
      <c r="T276" s="22">
        <f t="shared" ref="T276" si="64">SUM(T274:T274)</f>
        <v>10</v>
      </c>
    </row>
    <row r="277" spans="1:20" ht="21.75" thickBot="1">
      <c r="A277" s="58" t="s">
        <v>18</v>
      </c>
      <c r="B277" s="58"/>
      <c r="C277" s="58"/>
      <c r="D277" s="59"/>
      <c r="E277" s="26">
        <f>SUM(E276)</f>
        <v>6</v>
      </c>
      <c r="F277" s="27">
        <f>F276</f>
        <v>3</v>
      </c>
      <c r="G277" s="28">
        <f>IF(F277&gt;0,(F277*100/(E277-J277)),0)</f>
        <v>75</v>
      </c>
      <c r="H277" s="27">
        <f>H276</f>
        <v>1</v>
      </c>
      <c r="I277" s="29">
        <f>IF(H277&gt;0,(H277*100/(E277-J277)),0)</f>
        <v>25</v>
      </c>
      <c r="J277" s="30">
        <f>J276</f>
        <v>2</v>
      </c>
      <c r="K277" s="31">
        <f>IF(J277&gt;0,(J277*100/E277),0)</f>
        <v>33.333333333333336</v>
      </c>
      <c r="L277" s="26">
        <f>L276</f>
        <v>10</v>
      </c>
      <c r="M277" s="27">
        <f>M276</f>
        <v>3</v>
      </c>
      <c r="N277" s="28">
        <f>IF(M277&gt;0,(M277*100/(L277-S277)),0)</f>
        <v>33.333333333333336</v>
      </c>
      <c r="O277" s="27">
        <f>O276</f>
        <v>4</v>
      </c>
      <c r="P277" s="27">
        <f>P276</f>
        <v>2</v>
      </c>
      <c r="Q277" s="27">
        <f>Q276</f>
        <v>6</v>
      </c>
      <c r="R277" s="29">
        <f>IF(Q277&gt;0,(Q277*100/(L277-S277)),0)</f>
        <v>66.666666666666671</v>
      </c>
      <c r="S277" s="30">
        <f>S276</f>
        <v>1</v>
      </c>
      <c r="T277" s="31">
        <f>IF(S277&gt;0,(S277*100/L277),0)</f>
        <v>10</v>
      </c>
    </row>
    <row r="281" spans="1:20">
      <c r="A281" s="73" t="s">
        <v>34</v>
      </c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</row>
    <row r="282" spans="1:20" ht="15.75" thickBot="1">
      <c r="A282" s="74" t="s">
        <v>51</v>
      </c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</row>
    <row r="283" spans="1:20">
      <c r="A283" s="75" t="s">
        <v>1</v>
      </c>
      <c r="B283" s="76"/>
      <c r="C283" s="77" t="s">
        <v>2</v>
      </c>
      <c r="D283" s="80" t="s">
        <v>19</v>
      </c>
      <c r="E283" s="83" t="s">
        <v>3</v>
      </c>
      <c r="F283" s="84"/>
      <c r="G283" s="84"/>
      <c r="H283" s="84"/>
      <c r="I283" s="84"/>
      <c r="J283" s="84"/>
      <c r="K283" s="85"/>
      <c r="L283" s="83" t="s">
        <v>4</v>
      </c>
      <c r="M283" s="84"/>
      <c r="N283" s="84"/>
      <c r="O283" s="84"/>
      <c r="P283" s="84"/>
      <c r="Q283" s="84"/>
      <c r="R283" s="84"/>
      <c r="S283" s="84"/>
      <c r="T283" s="85"/>
    </row>
    <row r="284" spans="1:20">
      <c r="A284" s="77" t="s">
        <v>5</v>
      </c>
      <c r="B284" s="77" t="s">
        <v>6</v>
      </c>
      <c r="C284" s="78"/>
      <c r="D284" s="81"/>
      <c r="E284" s="86" t="s">
        <v>20</v>
      </c>
      <c r="F284" s="89" t="s">
        <v>8</v>
      </c>
      <c r="G284" s="90"/>
      <c r="H284" s="91" t="s">
        <v>9</v>
      </c>
      <c r="I284" s="92"/>
      <c r="J284" s="93" t="s">
        <v>10</v>
      </c>
      <c r="K284" s="94"/>
      <c r="L284" s="86" t="s">
        <v>20</v>
      </c>
      <c r="M284" s="89" t="s">
        <v>8</v>
      </c>
      <c r="N284" s="90"/>
      <c r="O284" s="91" t="s">
        <v>9</v>
      </c>
      <c r="P284" s="95"/>
      <c r="Q284" s="95"/>
      <c r="R284" s="92"/>
      <c r="S284" s="93" t="s">
        <v>10</v>
      </c>
      <c r="T284" s="94"/>
    </row>
    <row r="285" spans="1:20">
      <c r="A285" s="78"/>
      <c r="B285" s="78"/>
      <c r="C285" s="78"/>
      <c r="D285" s="81"/>
      <c r="E285" s="87"/>
      <c r="F285" s="62" t="s">
        <v>21</v>
      </c>
      <c r="G285" s="60" t="s">
        <v>11</v>
      </c>
      <c r="H285" s="62" t="s">
        <v>21</v>
      </c>
      <c r="I285" s="64" t="s">
        <v>11</v>
      </c>
      <c r="J285" s="66" t="s">
        <v>7</v>
      </c>
      <c r="K285" s="68" t="s">
        <v>11</v>
      </c>
      <c r="L285" s="87"/>
      <c r="M285" s="62" t="s">
        <v>22</v>
      </c>
      <c r="N285" s="60" t="s">
        <v>11</v>
      </c>
      <c r="O285" s="70" t="s">
        <v>21</v>
      </c>
      <c r="P285" s="71"/>
      <c r="Q285" s="72"/>
      <c r="R285" s="64" t="s">
        <v>11</v>
      </c>
      <c r="S285" s="66" t="s">
        <v>7</v>
      </c>
      <c r="T285" s="68" t="s">
        <v>11</v>
      </c>
    </row>
    <row r="286" spans="1:20" ht="15.75" thickBot="1">
      <c r="A286" s="79"/>
      <c r="B286" s="79"/>
      <c r="C286" s="79"/>
      <c r="D286" s="82"/>
      <c r="E286" s="88"/>
      <c r="F286" s="63"/>
      <c r="G286" s="61"/>
      <c r="H286" s="63"/>
      <c r="I286" s="65"/>
      <c r="J286" s="67"/>
      <c r="K286" s="69"/>
      <c r="L286" s="88"/>
      <c r="M286" s="63"/>
      <c r="N286" s="61"/>
      <c r="O286" s="1" t="s">
        <v>12</v>
      </c>
      <c r="P286" s="2" t="s">
        <v>13</v>
      </c>
      <c r="Q286" s="2" t="s">
        <v>14</v>
      </c>
      <c r="R286" s="65"/>
      <c r="S286" s="67"/>
      <c r="T286" s="69"/>
    </row>
    <row r="287" spans="1:20" ht="15.75" thickBot="1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5"/>
    </row>
    <row r="288" spans="1:20">
      <c r="A288" s="3" t="s">
        <v>40</v>
      </c>
      <c r="B288" s="3" t="s">
        <v>42</v>
      </c>
      <c r="C288" s="3" t="s">
        <v>15</v>
      </c>
      <c r="D288" s="4" t="s">
        <v>16</v>
      </c>
      <c r="E288" s="5">
        <v>8</v>
      </c>
      <c r="F288" s="6">
        <v>4</v>
      </c>
      <c r="G288" s="13">
        <f>IF(F288&gt;0,(F288*100/(E288-J288)),0)</f>
        <v>50</v>
      </c>
      <c r="H288" s="6">
        <v>4</v>
      </c>
      <c r="I288" s="14">
        <f>IF(H288&gt;0,(H288*100/(E288-J288)),0)</f>
        <v>50</v>
      </c>
      <c r="J288" s="7">
        <v>0</v>
      </c>
      <c r="K288" s="15">
        <f>IF(J288&gt;0,(J288*100/(E288)),0)</f>
        <v>0</v>
      </c>
      <c r="L288" s="5">
        <v>14</v>
      </c>
      <c r="M288" s="6">
        <v>0</v>
      </c>
      <c r="N288" s="13">
        <f>IF(M288&gt;0,(M288*100/(L288-S288)),0)</f>
        <v>0</v>
      </c>
      <c r="O288" s="6">
        <v>10</v>
      </c>
      <c r="P288" s="6">
        <v>4</v>
      </c>
      <c r="Q288" s="6">
        <v>14</v>
      </c>
      <c r="R288" s="14">
        <f>IF(Q288&gt;0,(Q288*100/(L288-S288)),0)</f>
        <v>100</v>
      </c>
      <c r="S288" s="8">
        <v>0</v>
      </c>
      <c r="T288" s="15">
        <f>IF(S288&gt;0,(S288*100/(L288)),0)</f>
        <v>0</v>
      </c>
    </row>
    <row r="289" spans="1:20">
      <c r="A289" s="56" t="s">
        <v>14</v>
      </c>
      <c r="B289" s="56"/>
      <c r="C289" s="56"/>
      <c r="D289" s="57"/>
      <c r="E289" s="19">
        <f t="shared" ref="E289:K289" si="65">SUM(E288:E288)</f>
        <v>8</v>
      </c>
      <c r="F289" s="20">
        <f t="shared" si="65"/>
        <v>4</v>
      </c>
      <c r="G289" s="21">
        <f t="shared" si="65"/>
        <v>50</v>
      </c>
      <c r="H289" s="20">
        <f t="shared" si="65"/>
        <v>4</v>
      </c>
      <c r="I289" s="21">
        <f t="shared" si="65"/>
        <v>50</v>
      </c>
      <c r="J289" s="20">
        <f t="shared" si="65"/>
        <v>0</v>
      </c>
      <c r="K289" s="22">
        <f t="shared" si="65"/>
        <v>0</v>
      </c>
      <c r="L289" s="19">
        <f>SUM(L288:L288)</f>
        <v>14</v>
      </c>
      <c r="M289" s="20">
        <f t="shared" ref="M289:T289" si="66">SUM(M288:M288)</f>
        <v>0</v>
      </c>
      <c r="N289" s="21">
        <f t="shared" si="66"/>
        <v>0</v>
      </c>
      <c r="O289" s="20">
        <f t="shared" si="66"/>
        <v>10</v>
      </c>
      <c r="P289" s="20">
        <f t="shared" si="66"/>
        <v>4</v>
      </c>
      <c r="Q289" s="20">
        <f t="shared" si="66"/>
        <v>14</v>
      </c>
      <c r="R289" s="21">
        <f t="shared" si="66"/>
        <v>100</v>
      </c>
      <c r="S289" s="20">
        <f t="shared" si="66"/>
        <v>0</v>
      </c>
      <c r="T289" s="22">
        <f t="shared" si="66"/>
        <v>0</v>
      </c>
    </row>
    <row r="290" spans="1:20" ht="21.75" thickBot="1">
      <c r="A290" s="58" t="s">
        <v>18</v>
      </c>
      <c r="B290" s="58"/>
      <c r="C290" s="58"/>
      <c r="D290" s="59"/>
      <c r="E290" s="26">
        <f>SUM(E289)</f>
        <v>8</v>
      </c>
      <c r="F290" s="27">
        <f>F289</f>
        <v>4</v>
      </c>
      <c r="G290" s="28">
        <f>IF(F290&gt;0,(F290*100/(E290-J290)),0)</f>
        <v>50</v>
      </c>
      <c r="H290" s="27">
        <f>H289</f>
        <v>4</v>
      </c>
      <c r="I290" s="29">
        <f>IF(H290&gt;0,(H290*100/(E290-J290)),0)</f>
        <v>50</v>
      </c>
      <c r="J290" s="30">
        <f>J289</f>
        <v>0</v>
      </c>
      <c r="K290" s="31">
        <f>IF(J290&gt;0,(J290*100/E290),0)</f>
        <v>0</v>
      </c>
      <c r="L290" s="26">
        <f>L289</f>
        <v>14</v>
      </c>
      <c r="M290" s="27">
        <f>M289</f>
        <v>0</v>
      </c>
      <c r="N290" s="28">
        <f>IF(M290&gt;0,(M290*100/(L290-S290)),0)</f>
        <v>0</v>
      </c>
      <c r="O290" s="27">
        <f>O289</f>
        <v>10</v>
      </c>
      <c r="P290" s="27">
        <f>P289</f>
        <v>4</v>
      </c>
      <c r="Q290" s="27">
        <f>Q289</f>
        <v>14</v>
      </c>
      <c r="R290" s="29">
        <f>IF(Q290&gt;0,(Q290*100/(L290-S290)),0)</f>
        <v>100</v>
      </c>
      <c r="S290" s="30">
        <f>S289</f>
        <v>0</v>
      </c>
      <c r="T290" s="31">
        <f>IF(S290&gt;0,(S290*100/L290),0)</f>
        <v>0</v>
      </c>
    </row>
    <row r="294" spans="1:20">
      <c r="A294" s="73" t="s">
        <v>34</v>
      </c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</row>
    <row r="295" spans="1:20" ht="15.75" thickBot="1">
      <c r="A295" s="74" t="s">
        <v>52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</row>
    <row r="296" spans="1:20">
      <c r="A296" s="75" t="s">
        <v>1</v>
      </c>
      <c r="B296" s="76"/>
      <c r="C296" s="77" t="s">
        <v>2</v>
      </c>
      <c r="D296" s="80" t="s">
        <v>19</v>
      </c>
      <c r="E296" s="83" t="s">
        <v>3</v>
      </c>
      <c r="F296" s="84"/>
      <c r="G296" s="84"/>
      <c r="H296" s="84"/>
      <c r="I296" s="84"/>
      <c r="J296" s="84"/>
      <c r="K296" s="85"/>
      <c r="L296" s="83" t="s">
        <v>4</v>
      </c>
      <c r="M296" s="84"/>
      <c r="N296" s="84"/>
      <c r="O296" s="84"/>
      <c r="P296" s="84"/>
      <c r="Q296" s="84"/>
      <c r="R296" s="84"/>
      <c r="S296" s="84"/>
      <c r="T296" s="85"/>
    </row>
    <row r="297" spans="1:20">
      <c r="A297" s="77" t="s">
        <v>5</v>
      </c>
      <c r="B297" s="77" t="s">
        <v>6</v>
      </c>
      <c r="C297" s="78"/>
      <c r="D297" s="81"/>
      <c r="E297" s="86" t="s">
        <v>20</v>
      </c>
      <c r="F297" s="89" t="s">
        <v>8</v>
      </c>
      <c r="G297" s="90"/>
      <c r="H297" s="91" t="s">
        <v>9</v>
      </c>
      <c r="I297" s="92"/>
      <c r="J297" s="93" t="s">
        <v>10</v>
      </c>
      <c r="K297" s="94"/>
      <c r="L297" s="86" t="s">
        <v>20</v>
      </c>
      <c r="M297" s="89" t="s">
        <v>8</v>
      </c>
      <c r="N297" s="90"/>
      <c r="O297" s="91" t="s">
        <v>9</v>
      </c>
      <c r="P297" s="95"/>
      <c r="Q297" s="95"/>
      <c r="R297" s="92"/>
      <c r="S297" s="93" t="s">
        <v>10</v>
      </c>
      <c r="T297" s="94"/>
    </row>
    <row r="298" spans="1:20">
      <c r="A298" s="78"/>
      <c r="B298" s="78"/>
      <c r="C298" s="78"/>
      <c r="D298" s="81"/>
      <c r="E298" s="87"/>
      <c r="F298" s="62" t="s">
        <v>21</v>
      </c>
      <c r="G298" s="60" t="s">
        <v>11</v>
      </c>
      <c r="H298" s="62" t="s">
        <v>21</v>
      </c>
      <c r="I298" s="64" t="s">
        <v>11</v>
      </c>
      <c r="J298" s="66" t="s">
        <v>7</v>
      </c>
      <c r="K298" s="68" t="s">
        <v>11</v>
      </c>
      <c r="L298" s="87"/>
      <c r="M298" s="62" t="s">
        <v>22</v>
      </c>
      <c r="N298" s="60" t="s">
        <v>11</v>
      </c>
      <c r="O298" s="70" t="s">
        <v>21</v>
      </c>
      <c r="P298" s="71"/>
      <c r="Q298" s="72"/>
      <c r="R298" s="64" t="s">
        <v>11</v>
      </c>
      <c r="S298" s="66" t="s">
        <v>7</v>
      </c>
      <c r="T298" s="68" t="s">
        <v>11</v>
      </c>
    </row>
    <row r="299" spans="1:20" ht="15.75" thickBot="1">
      <c r="A299" s="79"/>
      <c r="B299" s="79"/>
      <c r="C299" s="79"/>
      <c r="D299" s="82"/>
      <c r="E299" s="88"/>
      <c r="F299" s="63"/>
      <c r="G299" s="61"/>
      <c r="H299" s="63"/>
      <c r="I299" s="65"/>
      <c r="J299" s="67"/>
      <c r="K299" s="69"/>
      <c r="L299" s="88"/>
      <c r="M299" s="63"/>
      <c r="N299" s="61"/>
      <c r="O299" s="1" t="s">
        <v>12</v>
      </c>
      <c r="P299" s="2" t="s">
        <v>13</v>
      </c>
      <c r="Q299" s="2" t="s">
        <v>14</v>
      </c>
      <c r="R299" s="65"/>
      <c r="S299" s="67"/>
      <c r="T299" s="69"/>
    </row>
    <row r="300" spans="1:20" ht="15.75" thickBot="1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5"/>
    </row>
    <row r="301" spans="1:20">
      <c r="A301" s="3" t="s">
        <v>40</v>
      </c>
      <c r="B301" s="3" t="s">
        <v>42</v>
      </c>
      <c r="C301" s="3" t="s">
        <v>15</v>
      </c>
      <c r="D301" s="4" t="s">
        <v>16</v>
      </c>
      <c r="E301" s="5">
        <v>33</v>
      </c>
      <c r="F301" s="6">
        <v>16</v>
      </c>
      <c r="G301" s="13">
        <f>IF(F301&gt;0,(F301*100/(E301-J301)),0)</f>
        <v>53.333333333333336</v>
      </c>
      <c r="H301" s="6">
        <v>14</v>
      </c>
      <c r="I301" s="14">
        <f>IF(H301&gt;0,(H301*100/(E301-J301)),0)</f>
        <v>46.666666666666664</v>
      </c>
      <c r="J301" s="7">
        <v>3</v>
      </c>
      <c r="K301" s="15">
        <f>IF(J301&gt;0,(J301*100/(E301)),0)</f>
        <v>9.0909090909090917</v>
      </c>
      <c r="L301" s="5">
        <v>57</v>
      </c>
      <c r="M301" s="6">
        <v>10</v>
      </c>
      <c r="N301" s="13">
        <f>IF(M301&gt;0,(M301*100/(L301-S301)),0)</f>
        <v>18.518518518518519</v>
      </c>
      <c r="O301" s="6">
        <v>18</v>
      </c>
      <c r="P301" s="6">
        <v>26</v>
      </c>
      <c r="Q301" s="6">
        <v>44</v>
      </c>
      <c r="R301" s="14">
        <f>IF(Q301&gt;0,(Q301*100/(L301-S301)),0)</f>
        <v>81.481481481481481</v>
      </c>
      <c r="S301" s="8">
        <v>3</v>
      </c>
      <c r="T301" s="15">
        <f>IF(S301&gt;0,(S301*100/(L301)),0)</f>
        <v>5.2631578947368425</v>
      </c>
    </row>
    <row r="302" spans="1:20">
      <c r="A302" s="3" t="s">
        <v>40</v>
      </c>
      <c r="B302" s="3" t="s">
        <v>42</v>
      </c>
      <c r="C302" s="3" t="s">
        <v>53</v>
      </c>
      <c r="D302" s="3" t="s">
        <v>26</v>
      </c>
      <c r="E302" s="42">
        <v>2</v>
      </c>
      <c r="F302" s="34">
        <v>2</v>
      </c>
      <c r="G302" s="35">
        <f>IF(F302&gt;0,(F302*100/(E302-J302)),0)</f>
        <v>100</v>
      </c>
      <c r="H302" s="34">
        <v>0</v>
      </c>
      <c r="I302" s="36">
        <f>IF(H302&gt;0,(H302*100/(E302-J302)),0)</f>
        <v>0</v>
      </c>
      <c r="J302" s="37">
        <v>0</v>
      </c>
      <c r="K302" s="38">
        <f>IF(J302&gt;0,(J302*100/(E302)),0)</f>
        <v>0</v>
      </c>
      <c r="L302" s="33">
        <v>6</v>
      </c>
      <c r="M302" s="34">
        <v>2</v>
      </c>
      <c r="N302" s="35">
        <f>IF(M302&gt;0,(M302*100/(L302-S302)),0)</f>
        <v>33.333333333333336</v>
      </c>
      <c r="O302" s="34">
        <v>4</v>
      </c>
      <c r="P302" s="34">
        <v>0</v>
      </c>
      <c r="Q302" s="34">
        <v>4</v>
      </c>
      <c r="R302" s="36">
        <f>IF(Q302&gt;0,(Q302*100/(L302-S302)),0)</f>
        <v>66.666666666666671</v>
      </c>
      <c r="S302" s="39">
        <v>0</v>
      </c>
      <c r="T302" s="38">
        <f>IF(S302&gt;0,(S302*100/(L302)),0)</f>
        <v>0</v>
      </c>
    </row>
    <row r="303" spans="1:20">
      <c r="A303" s="3" t="s">
        <v>40</v>
      </c>
      <c r="B303" s="3" t="s">
        <v>42</v>
      </c>
      <c r="C303" s="3" t="s">
        <v>15</v>
      </c>
      <c r="D303" s="3" t="s">
        <v>25</v>
      </c>
      <c r="E303" s="42">
        <v>3</v>
      </c>
      <c r="F303" s="34">
        <v>0</v>
      </c>
      <c r="G303" s="35">
        <f>IF(F303&gt;0,(F303*100/(E303-J303)),0)</f>
        <v>0</v>
      </c>
      <c r="H303" s="34">
        <v>1</v>
      </c>
      <c r="I303" s="36">
        <f>IF(H303&gt;0,(H303*100/(E303-J303)),0)</f>
        <v>100</v>
      </c>
      <c r="J303" s="37">
        <v>2</v>
      </c>
      <c r="K303" s="38">
        <f>IF(J303&gt;0,(J303*100/(E303)),0)</f>
        <v>66.666666666666671</v>
      </c>
      <c r="L303" s="33">
        <v>0</v>
      </c>
      <c r="M303" s="34">
        <v>0</v>
      </c>
      <c r="N303" s="35">
        <f>IF(M303&gt;0,(M303*100/(L303-S303)),0)</f>
        <v>0</v>
      </c>
      <c r="O303" s="34">
        <v>0</v>
      </c>
      <c r="P303" s="34">
        <v>0</v>
      </c>
      <c r="Q303" s="34">
        <v>0</v>
      </c>
      <c r="R303" s="36">
        <f>IF(Q303&gt;0,(Q303*100/(L303-S303)),0)</f>
        <v>0</v>
      </c>
      <c r="S303" s="39">
        <v>0</v>
      </c>
      <c r="T303" s="38">
        <f>IF(S303&gt;0,(S303*100/(L303)),0)</f>
        <v>0</v>
      </c>
    </row>
    <row r="304" spans="1:20">
      <c r="A304" s="3" t="s">
        <v>40</v>
      </c>
      <c r="B304" s="3" t="s">
        <v>42</v>
      </c>
      <c r="C304" s="3" t="s">
        <v>17</v>
      </c>
      <c r="D304" s="3" t="s">
        <v>16</v>
      </c>
      <c r="E304" s="42">
        <v>39</v>
      </c>
      <c r="F304" s="34">
        <v>12</v>
      </c>
      <c r="G304" s="35">
        <f>IF(F304&gt;0,(F304*100/(E304-J304)),0)</f>
        <v>30.76923076923077</v>
      </c>
      <c r="H304" s="34">
        <v>27</v>
      </c>
      <c r="I304" s="36">
        <f>IF(H304&gt;0,(H304*100/(E304-J304)),0)</f>
        <v>69.230769230769226</v>
      </c>
      <c r="J304" s="37">
        <v>0</v>
      </c>
      <c r="K304" s="38">
        <f>IF(J304&gt;0,(J304*100/(E304)),0)</f>
        <v>0</v>
      </c>
      <c r="L304" s="33">
        <v>30</v>
      </c>
      <c r="M304" s="34">
        <v>9</v>
      </c>
      <c r="N304" s="35">
        <f>IF(M304&gt;0,(M304*100/(L304-S304)),0)</f>
        <v>30</v>
      </c>
      <c r="O304" s="34">
        <v>13</v>
      </c>
      <c r="P304" s="34">
        <v>8</v>
      </c>
      <c r="Q304" s="34">
        <v>21</v>
      </c>
      <c r="R304" s="36">
        <f>IF(Q304&gt;0,(Q304*100/(L304-S304)),0)</f>
        <v>70</v>
      </c>
      <c r="S304" s="39">
        <v>0</v>
      </c>
      <c r="T304" s="38">
        <f>IF(S304&gt;0,(S304*100/(L304)),0)</f>
        <v>0</v>
      </c>
    </row>
    <row r="305" spans="1:20">
      <c r="A305" s="3" t="s">
        <v>40</v>
      </c>
      <c r="B305" s="3" t="s">
        <v>42</v>
      </c>
      <c r="C305" s="3" t="s">
        <v>17</v>
      </c>
      <c r="D305" s="3" t="s">
        <v>25</v>
      </c>
      <c r="E305" s="42">
        <v>4</v>
      </c>
      <c r="F305" s="34">
        <v>0</v>
      </c>
      <c r="G305" s="35">
        <f>IF(F305&gt;0,(F305*100/(E305-J305)),0)</f>
        <v>0</v>
      </c>
      <c r="H305" s="34">
        <v>4</v>
      </c>
      <c r="I305" s="36">
        <f>IF(H305&gt;0,(H305*100/(E305-J305)),0)</f>
        <v>200</v>
      </c>
      <c r="J305" s="37">
        <v>2</v>
      </c>
      <c r="K305" s="38">
        <f>IF(J305&gt;0,(J305*100/(E305)),0)</f>
        <v>50</v>
      </c>
      <c r="L305" s="33">
        <v>0</v>
      </c>
      <c r="M305" s="34">
        <v>0</v>
      </c>
      <c r="N305" s="35">
        <f>IF(M305&gt;0,(M305*100/(L305-S305)),0)</f>
        <v>0</v>
      </c>
      <c r="O305" s="34">
        <v>0</v>
      </c>
      <c r="P305" s="34">
        <v>0</v>
      </c>
      <c r="Q305" s="34">
        <v>0</v>
      </c>
      <c r="R305" s="36">
        <f>IF(Q305&gt;0,(Q305*100/(L305-S305)),0)</f>
        <v>0</v>
      </c>
      <c r="S305" s="39"/>
      <c r="T305" s="38">
        <f>IF(S305&gt;0,(S305*100/(L305)),0)</f>
        <v>0</v>
      </c>
    </row>
    <row r="306" spans="1:20">
      <c r="A306" s="56" t="s">
        <v>14</v>
      </c>
      <c r="B306" s="56"/>
      <c r="C306" s="56"/>
      <c r="D306" s="57"/>
      <c r="E306" s="19">
        <f>SUM(E301:E305)</f>
        <v>81</v>
      </c>
      <c r="F306" s="20">
        <f>SUM(F301:F305)</f>
        <v>30</v>
      </c>
      <c r="G306" s="21">
        <f t="shared" ref="G306:T306" si="67">SUM(G301:G303)</f>
        <v>153.33333333333334</v>
      </c>
      <c r="H306" s="20">
        <f>SUM(H301:H305)</f>
        <v>46</v>
      </c>
      <c r="I306" s="21">
        <f t="shared" si="67"/>
        <v>146.66666666666666</v>
      </c>
      <c r="J306" s="20">
        <f>SUM(J301:J305)</f>
        <v>7</v>
      </c>
      <c r="K306" s="22">
        <f t="shared" si="67"/>
        <v>75.757575757575765</v>
      </c>
      <c r="L306" s="19">
        <f>SUM(L301:L305)</f>
        <v>93</v>
      </c>
      <c r="M306" s="20">
        <f>SUM(M301:M305)</f>
        <v>21</v>
      </c>
      <c r="N306" s="21">
        <f t="shared" si="67"/>
        <v>51.851851851851855</v>
      </c>
      <c r="O306" s="20">
        <f>SUM(O301:O305)</f>
        <v>35</v>
      </c>
      <c r="P306" s="20">
        <f>SUM(P301:P305)</f>
        <v>34</v>
      </c>
      <c r="Q306" s="20">
        <f>SUM(Q301:Q305)</f>
        <v>69</v>
      </c>
      <c r="R306" s="21">
        <f t="shared" si="67"/>
        <v>148.14814814814815</v>
      </c>
      <c r="S306" s="20">
        <f>SUM(S301:S304)</f>
        <v>3</v>
      </c>
      <c r="T306" s="22">
        <f t="shared" si="67"/>
        <v>5.2631578947368425</v>
      </c>
    </row>
    <row r="307" spans="1:20" ht="21.75" thickBot="1">
      <c r="A307" s="58" t="s">
        <v>18</v>
      </c>
      <c r="B307" s="58"/>
      <c r="C307" s="58"/>
      <c r="D307" s="59"/>
      <c r="E307" s="26">
        <f>SUM(E306)</f>
        <v>81</v>
      </c>
      <c r="F307" s="27">
        <f>F306</f>
        <v>30</v>
      </c>
      <c r="G307" s="28">
        <f>IF(F307&gt;0,(F307*100/(E307-J307)),0)</f>
        <v>40.54054054054054</v>
      </c>
      <c r="H307" s="27">
        <f>H306</f>
        <v>46</v>
      </c>
      <c r="I307" s="29">
        <f>IF(H307&gt;0,(H307*100/(E307-J307)),0)</f>
        <v>62.162162162162161</v>
      </c>
      <c r="J307" s="30">
        <f>J306</f>
        <v>7</v>
      </c>
      <c r="K307" s="31">
        <f>IF(J307&gt;0,(J307*100/E307),0)</f>
        <v>8.6419753086419746</v>
      </c>
      <c r="L307" s="26">
        <f>L306</f>
        <v>93</v>
      </c>
      <c r="M307" s="27">
        <f>M306</f>
        <v>21</v>
      </c>
      <c r="N307" s="28">
        <f>IF(M307&gt;0,(M307*100/(L307-S307)),0)</f>
        <v>23.333333333333332</v>
      </c>
      <c r="O307" s="27">
        <f>O306</f>
        <v>35</v>
      </c>
      <c r="P307" s="27">
        <f>P306</f>
        <v>34</v>
      </c>
      <c r="Q307" s="27">
        <f>Q306</f>
        <v>69</v>
      </c>
      <c r="R307" s="29">
        <f>IF(Q307&gt;0,(Q307*100/(L307-S307)),0)</f>
        <v>76.666666666666671</v>
      </c>
      <c r="S307" s="30">
        <f>S306</f>
        <v>3</v>
      </c>
      <c r="T307" s="31">
        <f>IF(S307&gt;0,(S307*100/L307),0)</f>
        <v>3.225806451612903</v>
      </c>
    </row>
    <row r="311" spans="1:20">
      <c r="A311" s="73" t="s">
        <v>34</v>
      </c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</row>
    <row r="312" spans="1:20" ht="15.75" thickBot="1">
      <c r="A312" s="74" t="s">
        <v>54</v>
      </c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</row>
    <row r="313" spans="1:20">
      <c r="A313" s="75" t="s">
        <v>1</v>
      </c>
      <c r="B313" s="76"/>
      <c r="C313" s="77" t="s">
        <v>2</v>
      </c>
      <c r="D313" s="80" t="s">
        <v>19</v>
      </c>
      <c r="E313" s="83" t="s">
        <v>3</v>
      </c>
      <c r="F313" s="84"/>
      <c r="G313" s="84"/>
      <c r="H313" s="84"/>
      <c r="I313" s="84"/>
      <c r="J313" s="84"/>
      <c r="K313" s="85"/>
      <c r="L313" s="83" t="s">
        <v>4</v>
      </c>
      <c r="M313" s="84"/>
      <c r="N313" s="84"/>
      <c r="O313" s="84"/>
      <c r="P313" s="84"/>
      <c r="Q313" s="84"/>
      <c r="R313" s="84"/>
      <c r="S313" s="84"/>
      <c r="T313" s="85"/>
    </row>
    <row r="314" spans="1:20">
      <c r="A314" s="77" t="s">
        <v>5</v>
      </c>
      <c r="B314" s="77" t="s">
        <v>6</v>
      </c>
      <c r="C314" s="78"/>
      <c r="D314" s="81"/>
      <c r="E314" s="86" t="s">
        <v>20</v>
      </c>
      <c r="F314" s="89" t="s">
        <v>8</v>
      </c>
      <c r="G314" s="90"/>
      <c r="H314" s="91" t="s">
        <v>9</v>
      </c>
      <c r="I314" s="92"/>
      <c r="J314" s="93" t="s">
        <v>10</v>
      </c>
      <c r="K314" s="94"/>
      <c r="L314" s="86" t="s">
        <v>20</v>
      </c>
      <c r="M314" s="89" t="s">
        <v>8</v>
      </c>
      <c r="N314" s="90"/>
      <c r="O314" s="91" t="s">
        <v>9</v>
      </c>
      <c r="P314" s="95"/>
      <c r="Q314" s="95"/>
      <c r="R314" s="92"/>
      <c r="S314" s="93" t="s">
        <v>10</v>
      </c>
      <c r="T314" s="94"/>
    </row>
    <row r="315" spans="1:20">
      <c r="A315" s="78"/>
      <c r="B315" s="78"/>
      <c r="C315" s="78"/>
      <c r="D315" s="81"/>
      <c r="E315" s="87"/>
      <c r="F315" s="62" t="s">
        <v>21</v>
      </c>
      <c r="G315" s="60" t="s">
        <v>11</v>
      </c>
      <c r="H315" s="62" t="s">
        <v>21</v>
      </c>
      <c r="I315" s="64" t="s">
        <v>11</v>
      </c>
      <c r="J315" s="66" t="s">
        <v>7</v>
      </c>
      <c r="K315" s="68" t="s">
        <v>11</v>
      </c>
      <c r="L315" s="87"/>
      <c r="M315" s="62" t="s">
        <v>22</v>
      </c>
      <c r="N315" s="60" t="s">
        <v>11</v>
      </c>
      <c r="O315" s="70" t="s">
        <v>21</v>
      </c>
      <c r="P315" s="71"/>
      <c r="Q315" s="72"/>
      <c r="R315" s="64" t="s">
        <v>11</v>
      </c>
      <c r="S315" s="66" t="s">
        <v>7</v>
      </c>
      <c r="T315" s="68" t="s">
        <v>11</v>
      </c>
    </row>
    <row r="316" spans="1:20" ht="15.75" thickBot="1">
      <c r="A316" s="79"/>
      <c r="B316" s="79"/>
      <c r="C316" s="79"/>
      <c r="D316" s="82"/>
      <c r="E316" s="88"/>
      <c r="F316" s="63"/>
      <c r="G316" s="61"/>
      <c r="H316" s="63"/>
      <c r="I316" s="65"/>
      <c r="J316" s="67"/>
      <c r="K316" s="69"/>
      <c r="L316" s="88"/>
      <c r="M316" s="63"/>
      <c r="N316" s="61"/>
      <c r="O316" s="1" t="s">
        <v>12</v>
      </c>
      <c r="P316" s="2" t="s">
        <v>13</v>
      </c>
      <c r="Q316" s="2" t="s">
        <v>14</v>
      </c>
      <c r="R316" s="65"/>
      <c r="S316" s="67"/>
      <c r="T316" s="69"/>
    </row>
    <row r="317" spans="1:20" ht="15.75" thickBot="1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5"/>
    </row>
    <row r="318" spans="1:20">
      <c r="A318" s="3" t="s">
        <v>40</v>
      </c>
      <c r="B318" s="3" t="s">
        <v>42</v>
      </c>
      <c r="C318" s="3" t="s">
        <v>15</v>
      </c>
      <c r="D318" s="4" t="s">
        <v>26</v>
      </c>
      <c r="E318" s="5">
        <v>1</v>
      </c>
      <c r="F318" s="6">
        <v>1</v>
      </c>
      <c r="G318" s="13">
        <f>IF(F318&gt;0,(F318*100/(E318-J318)),0)</f>
        <v>100</v>
      </c>
      <c r="H318" s="6">
        <v>0</v>
      </c>
      <c r="I318" s="14">
        <f>IF(H318&gt;0,(H318*100/(E318-J318)),0)</f>
        <v>0</v>
      </c>
      <c r="J318" s="7">
        <v>0</v>
      </c>
      <c r="K318" s="15">
        <f>IF(J318&gt;0,(J318*100/(E318)),0)</f>
        <v>0</v>
      </c>
      <c r="L318" s="5">
        <v>2</v>
      </c>
      <c r="M318" s="6">
        <v>1</v>
      </c>
      <c r="N318" s="13">
        <f>IF(M318&gt;0,(M318*100/(L318-S318)),0)</f>
        <v>50</v>
      </c>
      <c r="O318" s="6">
        <v>1</v>
      </c>
      <c r="P318" s="6">
        <v>0</v>
      </c>
      <c r="Q318" s="6">
        <v>1</v>
      </c>
      <c r="R318" s="14">
        <f>IF(Q318&gt;0,(Q318*100/(L318-S318)),0)</f>
        <v>50</v>
      </c>
      <c r="S318" s="8">
        <v>0</v>
      </c>
      <c r="T318" s="15">
        <f>IF(S318&gt;0,(S318*100/(L318)),0)</f>
        <v>0</v>
      </c>
    </row>
    <row r="319" spans="1:20">
      <c r="A319" s="3" t="s">
        <v>40</v>
      </c>
      <c r="B319" s="3" t="s">
        <v>42</v>
      </c>
      <c r="C319" s="3" t="s">
        <v>53</v>
      </c>
      <c r="D319" s="3" t="s">
        <v>16</v>
      </c>
      <c r="E319" s="42">
        <v>6</v>
      </c>
      <c r="F319" s="34">
        <v>3</v>
      </c>
      <c r="G319" s="35">
        <f>IF(F319&gt;0,(F319*100/(E319-J319)),0)</f>
        <v>50</v>
      </c>
      <c r="H319" s="34">
        <v>3</v>
      </c>
      <c r="I319" s="36">
        <f>IF(H319&gt;0,(H319*100/(E319-J319)),0)</f>
        <v>50</v>
      </c>
      <c r="J319" s="37">
        <v>0</v>
      </c>
      <c r="K319" s="38">
        <f>IF(J319&gt;0,(J319*100/(E319)),0)</f>
        <v>0</v>
      </c>
      <c r="L319" s="33">
        <v>7</v>
      </c>
      <c r="M319" s="34">
        <v>2</v>
      </c>
      <c r="N319" s="35">
        <f>IF(M319&gt;0,(M319*100/(L319-S319)),0)</f>
        <v>40</v>
      </c>
      <c r="O319" s="34">
        <v>2</v>
      </c>
      <c r="P319" s="34">
        <v>1</v>
      </c>
      <c r="Q319" s="34">
        <v>3</v>
      </c>
      <c r="R319" s="36">
        <f>IF(Q319&gt;0,(Q319*100/(L319-S319)),0)</f>
        <v>60</v>
      </c>
      <c r="S319" s="39">
        <v>2</v>
      </c>
      <c r="T319" s="38">
        <f>IF(S319&gt;0,(S319*100/(L319)),0)</f>
        <v>28.571428571428573</v>
      </c>
    </row>
    <row r="320" spans="1:20">
      <c r="A320" s="3" t="s">
        <v>40</v>
      </c>
      <c r="B320" s="3" t="s">
        <v>42</v>
      </c>
      <c r="C320" s="3" t="s">
        <v>63</v>
      </c>
      <c r="D320" s="3" t="s">
        <v>16</v>
      </c>
      <c r="E320" s="42">
        <v>1</v>
      </c>
      <c r="F320" s="34">
        <v>1</v>
      </c>
      <c r="G320" s="35">
        <f>IF(F320&gt;0,(F320*100/(E320-J320)),0)</f>
        <v>100</v>
      </c>
      <c r="H320" s="34">
        <v>0</v>
      </c>
      <c r="I320" s="36">
        <f>IF(H320&gt;0,(H320*100/(E320-J320)),0)</f>
        <v>0</v>
      </c>
      <c r="J320" s="37">
        <v>0</v>
      </c>
      <c r="K320" s="38">
        <f>IF(J320&gt;0,(J320*100/(E320)),0)</f>
        <v>0</v>
      </c>
      <c r="L320" s="33">
        <v>1</v>
      </c>
      <c r="M320" s="34">
        <v>0</v>
      </c>
      <c r="N320" s="35">
        <f>IF(M320&gt;0,(M320*100/(L320-S320)),0)</f>
        <v>0</v>
      </c>
      <c r="O320" s="34">
        <v>0</v>
      </c>
      <c r="P320" s="34">
        <v>1</v>
      </c>
      <c r="Q320" s="34">
        <v>1</v>
      </c>
      <c r="R320" s="36">
        <f>IF(Q320&gt;0,(Q320*100/(L320-S320)),0)</f>
        <v>100</v>
      </c>
      <c r="S320" s="39">
        <v>0</v>
      </c>
      <c r="T320" s="38">
        <f>IF(S320&gt;0,(S320*100/(L320)),0)</f>
        <v>0</v>
      </c>
    </row>
    <row r="321" spans="1:20">
      <c r="A321" s="56" t="s">
        <v>14</v>
      </c>
      <c r="B321" s="56"/>
      <c r="C321" s="56"/>
      <c r="D321" s="57"/>
      <c r="E321" s="19">
        <f t="shared" ref="E321:T321" si="68">SUM(E318:E320)</f>
        <v>8</v>
      </c>
      <c r="F321" s="20">
        <f t="shared" si="68"/>
        <v>5</v>
      </c>
      <c r="G321" s="21">
        <f t="shared" si="68"/>
        <v>250</v>
      </c>
      <c r="H321" s="20">
        <f t="shared" si="68"/>
        <v>3</v>
      </c>
      <c r="I321" s="21">
        <f t="shared" si="68"/>
        <v>50</v>
      </c>
      <c r="J321" s="20">
        <f t="shared" si="68"/>
        <v>0</v>
      </c>
      <c r="K321" s="22">
        <f t="shared" si="68"/>
        <v>0</v>
      </c>
      <c r="L321" s="19">
        <f t="shared" si="68"/>
        <v>10</v>
      </c>
      <c r="M321" s="20">
        <f t="shared" si="68"/>
        <v>3</v>
      </c>
      <c r="N321" s="21">
        <f t="shared" si="68"/>
        <v>90</v>
      </c>
      <c r="O321" s="20">
        <f t="shared" si="68"/>
        <v>3</v>
      </c>
      <c r="P321" s="20">
        <f t="shared" si="68"/>
        <v>2</v>
      </c>
      <c r="Q321" s="20">
        <f t="shared" si="68"/>
        <v>5</v>
      </c>
      <c r="R321" s="21">
        <f t="shared" si="68"/>
        <v>210</v>
      </c>
      <c r="S321" s="20">
        <f t="shared" si="68"/>
        <v>2</v>
      </c>
      <c r="T321" s="22">
        <f t="shared" si="68"/>
        <v>28.571428571428573</v>
      </c>
    </row>
    <row r="322" spans="1:20" ht="21.75" thickBot="1">
      <c r="A322" s="58" t="s">
        <v>18</v>
      </c>
      <c r="B322" s="58"/>
      <c r="C322" s="58"/>
      <c r="D322" s="59"/>
      <c r="E322" s="26">
        <f>SUM(E321)</f>
        <v>8</v>
      </c>
      <c r="F322" s="27">
        <f>F321</f>
        <v>5</v>
      </c>
      <c r="G322" s="28">
        <f>IF(F322&gt;0,(F322*100/(E322-J322)),0)</f>
        <v>62.5</v>
      </c>
      <c r="H322" s="27">
        <f>H321</f>
        <v>3</v>
      </c>
      <c r="I322" s="29">
        <f>IF(H322&gt;0,(H322*100/(E322-J322)),0)</f>
        <v>37.5</v>
      </c>
      <c r="J322" s="30">
        <f>J321</f>
        <v>0</v>
      </c>
      <c r="K322" s="31">
        <f>IF(J322&gt;0,(J322*100/E322),0)</f>
        <v>0</v>
      </c>
      <c r="L322" s="26">
        <f>L321</f>
        <v>10</v>
      </c>
      <c r="M322" s="27">
        <f>M321</f>
        <v>3</v>
      </c>
      <c r="N322" s="28">
        <f>IF(M322&gt;0,(M322*100/(L322-S322)),0)</f>
        <v>37.5</v>
      </c>
      <c r="O322" s="27">
        <f>O321</f>
        <v>3</v>
      </c>
      <c r="P322" s="27">
        <f>P321</f>
        <v>2</v>
      </c>
      <c r="Q322" s="27">
        <f>Q321</f>
        <v>5</v>
      </c>
      <c r="R322" s="29">
        <f>IF(Q322&gt;0,(Q322*100/(L322-S322)),0)</f>
        <v>62.5</v>
      </c>
      <c r="S322" s="30">
        <f>S321</f>
        <v>2</v>
      </c>
      <c r="T322" s="31">
        <f>IF(S322&gt;0,(S322*100/L322),0)</f>
        <v>20</v>
      </c>
    </row>
    <row r="326" spans="1:20">
      <c r="A326" s="73" t="s">
        <v>34</v>
      </c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</row>
    <row r="327" spans="1:20" ht="15.75" thickBot="1">
      <c r="A327" s="74" t="s">
        <v>59</v>
      </c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</row>
    <row r="328" spans="1:20">
      <c r="A328" s="75" t="s">
        <v>1</v>
      </c>
      <c r="B328" s="76"/>
      <c r="C328" s="77" t="s">
        <v>2</v>
      </c>
      <c r="D328" s="80" t="s">
        <v>19</v>
      </c>
      <c r="E328" s="83" t="s">
        <v>3</v>
      </c>
      <c r="F328" s="84"/>
      <c r="G328" s="84"/>
      <c r="H328" s="84"/>
      <c r="I328" s="84"/>
      <c r="J328" s="84"/>
      <c r="K328" s="85"/>
      <c r="L328" s="83" t="s">
        <v>4</v>
      </c>
      <c r="M328" s="84"/>
      <c r="N328" s="84"/>
      <c r="O328" s="84"/>
      <c r="P328" s="84"/>
      <c r="Q328" s="84"/>
      <c r="R328" s="84"/>
      <c r="S328" s="84"/>
      <c r="T328" s="85"/>
    </row>
    <row r="329" spans="1:20">
      <c r="A329" s="77" t="s">
        <v>5</v>
      </c>
      <c r="B329" s="77" t="s">
        <v>6</v>
      </c>
      <c r="C329" s="78"/>
      <c r="D329" s="81"/>
      <c r="E329" s="86" t="s">
        <v>20</v>
      </c>
      <c r="F329" s="89" t="s">
        <v>8</v>
      </c>
      <c r="G329" s="90"/>
      <c r="H329" s="91" t="s">
        <v>9</v>
      </c>
      <c r="I329" s="92"/>
      <c r="J329" s="93" t="s">
        <v>10</v>
      </c>
      <c r="K329" s="94"/>
      <c r="L329" s="86" t="s">
        <v>20</v>
      </c>
      <c r="M329" s="89" t="s">
        <v>8</v>
      </c>
      <c r="N329" s="90"/>
      <c r="O329" s="91" t="s">
        <v>9</v>
      </c>
      <c r="P329" s="95"/>
      <c r="Q329" s="95"/>
      <c r="R329" s="92"/>
      <c r="S329" s="93" t="s">
        <v>10</v>
      </c>
      <c r="T329" s="94"/>
    </row>
    <row r="330" spans="1:20">
      <c r="A330" s="78"/>
      <c r="B330" s="78"/>
      <c r="C330" s="78"/>
      <c r="D330" s="81"/>
      <c r="E330" s="87"/>
      <c r="F330" s="62" t="s">
        <v>21</v>
      </c>
      <c r="G330" s="60" t="s">
        <v>11</v>
      </c>
      <c r="H330" s="62" t="s">
        <v>21</v>
      </c>
      <c r="I330" s="64" t="s">
        <v>11</v>
      </c>
      <c r="J330" s="66" t="s">
        <v>7</v>
      </c>
      <c r="K330" s="68" t="s">
        <v>11</v>
      </c>
      <c r="L330" s="87"/>
      <c r="M330" s="62" t="s">
        <v>22</v>
      </c>
      <c r="N330" s="60" t="s">
        <v>11</v>
      </c>
      <c r="O330" s="70" t="s">
        <v>21</v>
      </c>
      <c r="P330" s="71"/>
      <c r="Q330" s="72"/>
      <c r="R330" s="64" t="s">
        <v>11</v>
      </c>
      <c r="S330" s="66" t="s">
        <v>7</v>
      </c>
      <c r="T330" s="68" t="s">
        <v>11</v>
      </c>
    </row>
    <row r="331" spans="1:20" ht="15.75" thickBot="1">
      <c r="A331" s="79"/>
      <c r="B331" s="79"/>
      <c r="C331" s="79"/>
      <c r="D331" s="82"/>
      <c r="E331" s="88"/>
      <c r="F331" s="63"/>
      <c r="G331" s="61"/>
      <c r="H331" s="63"/>
      <c r="I331" s="65"/>
      <c r="J331" s="67"/>
      <c r="K331" s="69"/>
      <c r="L331" s="88"/>
      <c r="M331" s="63"/>
      <c r="N331" s="61"/>
      <c r="O331" s="1" t="s">
        <v>12</v>
      </c>
      <c r="P331" s="2" t="s">
        <v>13</v>
      </c>
      <c r="Q331" s="2" t="s">
        <v>14</v>
      </c>
      <c r="R331" s="65"/>
      <c r="S331" s="67"/>
      <c r="T331" s="69"/>
    </row>
    <row r="332" spans="1:20" ht="15.75" thickBot="1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5"/>
    </row>
    <row r="333" spans="1:20">
      <c r="A333" s="3" t="s">
        <v>40</v>
      </c>
      <c r="B333" s="3" t="s">
        <v>42</v>
      </c>
      <c r="C333" s="3" t="s">
        <v>17</v>
      </c>
      <c r="D333" s="4" t="s">
        <v>16</v>
      </c>
      <c r="E333" s="5">
        <v>8</v>
      </c>
      <c r="F333" s="6">
        <v>2</v>
      </c>
      <c r="G333" s="13">
        <f>IF(F333&gt;0,(F333*100/(E333-J333)),0)</f>
        <v>25</v>
      </c>
      <c r="H333" s="6">
        <v>6</v>
      </c>
      <c r="I333" s="14">
        <f>IF(H333&gt;0,(H333*100/(E333-J333)),0)</f>
        <v>75</v>
      </c>
      <c r="J333" s="7">
        <v>0</v>
      </c>
      <c r="K333" s="15">
        <f>IF(J333&gt;0,(J333*100/(E333)),0)</f>
        <v>0</v>
      </c>
      <c r="L333" s="5">
        <v>1</v>
      </c>
      <c r="M333" s="6">
        <v>1</v>
      </c>
      <c r="N333" s="13">
        <f>IF(M333&gt;0,(M333*100/(L333-S333)),0)</f>
        <v>100</v>
      </c>
      <c r="O333" s="6">
        <v>0</v>
      </c>
      <c r="P333" s="6">
        <v>1</v>
      </c>
      <c r="Q333" s="6">
        <v>1</v>
      </c>
      <c r="R333" s="14">
        <f>IF(Q333&gt;0,(Q333*100/(L333-S333)),0)</f>
        <v>100</v>
      </c>
      <c r="S333" s="8">
        <v>0</v>
      </c>
      <c r="T333" s="15">
        <f>IF(S333&gt;0,(S333*100/(L333)),0)</f>
        <v>0</v>
      </c>
    </row>
    <row r="334" spans="1:20">
      <c r="A334" s="56" t="s">
        <v>14</v>
      </c>
      <c r="B334" s="56"/>
      <c r="C334" s="56"/>
      <c r="D334" s="57"/>
      <c r="E334" s="19">
        <f>SUM(E333:E333)</f>
        <v>8</v>
      </c>
      <c r="F334" s="20">
        <f>SUM(F333:F333)</f>
        <v>2</v>
      </c>
      <c r="G334" s="21">
        <f t="shared" ref="G334" si="69">SUM(G333:G333)</f>
        <v>25</v>
      </c>
      <c r="H334" s="20">
        <f>SUM(H333:H333)</f>
        <v>6</v>
      </c>
      <c r="I334" s="21">
        <f t="shared" ref="I334:K334" si="70">SUM(I333:I333)</f>
        <v>75</v>
      </c>
      <c r="J334" s="20">
        <f t="shared" si="70"/>
        <v>0</v>
      </c>
      <c r="K334" s="22">
        <f t="shared" si="70"/>
        <v>0</v>
      </c>
      <c r="L334" s="19">
        <f>SUM(L333:L333)</f>
        <v>1</v>
      </c>
      <c r="M334" s="20">
        <f>SUM(M333:M333)</f>
        <v>1</v>
      </c>
      <c r="N334" s="21">
        <f t="shared" ref="N334" si="71">SUM(N333:N333)</f>
        <v>100</v>
      </c>
      <c r="O334" s="20">
        <f>SUM(O333:O333)</f>
        <v>0</v>
      </c>
      <c r="P334" s="20">
        <f>SUM(P333:P333)</f>
        <v>1</v>
      </c>
      <c r="Q334" s="20">
        <f>SUM(Q333:Q333)</f>
        <v>1</v>
      </c>
      <c r="R334" s="21">
        <f t="shared" ref="R334:T334" si="72">SUM(R333:R333)</f>
        <v>100</v>
      </c>
      <c r="S334" s="20">
        <f t="shared" si="72"/>
        <v>0</v>
      </c>
      <c r="T334" s="22">
        <f t="shared" si="72"/>
        <v>0</v>
      </c>
    </row>
    <row r="335" spans="1:20" ht="21.75" thickBot="1">
      <c r="A335" s="58" t="s">
        <v>18</v>
      </c>
      <c r="B335" s="58"/>
      <c r="C335" s="58"/>
      <c r="D335" s="59"/>
      <c r="E335" s="26">
        <f>SUM(E334)</f>
        <v>8</v>
      </c>
      <c r="F335" s="27">
        <f>F334</f>
        <v>2</v>
      </c>
      <c r="G335" s="28">
        <f>IF(F335&gt;0,(F335*100/(E335-J335)),0)</f>
        <v>25</v>
      </c>
      <c r="H335" s="27">
        <f>H334</f>
        <v>6</v>
      </c>
      <c r="I335" s="29">
        <f>IF(H335&gt;0,(H335*100/(E335-J335)),0)</f>
        <v>75</v>
      </c>
      <c r="J335" s="30">
        <f>J334</f>
        <v>0</v>
      </c>
      <c r="K335" s="31">
        <f>IF(J335&gt;0,(J335*100/E335),0)</f>
        <v>0</v>
      </c>
      <c r="L335" s="26">
        <f>L334</f>
        <v>1</v>
      </c>
      <c r="M335" s="27">
        <f>M334</f>
        <v>1</v>
      </c>
      <c r="N335" s="28">
        <f>IF(M335&gt;0,(M335*100/(L335-S335)),0)</f>
        <v>100</v>
      </c>
      <c r="O335" s="27">
        <f>O334</f>
        <v>0</v>
      </c>
      <c r="P335" s="27">
        <f>P334</f>
        <v>1</v>
      </c>
      <c r="Q335" s="27">
        <f>Q334</f>
        <v>1</v>
      </c>
      <c r="R335" s="29">
        <f>IF(Q335&gt;0,(Q335*100/(L335-S335)),0)</f>
        <v>100</v>
      </c>
      <c r="S335" s="30">
        <f>S334</f>
        <v>0</v>
      </c>
      <c r="T335" s="31">
        <f>IF(S335&gt;0,(S335*100/L335),0)</f>
        <v>0</v>
      </c>
    </row>
    <row r="339" spans="1:20">
      <c r="A339" s="73" t="s">
        <v>34</v>
      </c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</row>
    <row r="340" spans="1:20" ht="15.75" thickBot="1">
      <c r="A340" s="74" t="s">
        <v>60</v>
      </c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</row>
    <row r="341" spans="1:20">
      <c r="A341" s="75" t="s">
        <v>1</v>
      </c>
      <c r="B341" s="76"/>
      <c r="C341" s="77" t="s">
        <v>2</v>
      </c>
      <c r="D341" s="80" t="s">
        <v>19</v>
      </c>
      <c r="E341" s="83" t="s">
        <v>3</v>
      </c>
      <c r="F341" s="84"/>
      <c r="G341" s="84"/>
      <c r="H341" s="84"/>
      <c r="I341" s="84"/>
      <c r="J341" s="84"/>
      <c r="K341" s="85"/>
      <c r="L341" s="83" t="s">
        <v>4</v>
      </c>
      <c r="M341" s="84"/>
      <c r="N341" s="84"/>
      <c r="O341" s="84"/>
      <c r="P341" s="84"/>
      <c r="Q341" s="84"/>
      <c r="R341" s="84"/>
      <c r="S341" s="84"/>
      <c r="T341" s="85"/>
    </row>
    <row r="342" spans="1:20">
      <c r="A342" s="77" t="s">
        <v>5</v>
      </c>
      <c r="B342" s="77" t="s">
        <v>6</v>
      </c>
      <c r="C342" s="78"/>
      <c r="D342" s="81"/>
      <c r="E342" s="86" t="s">
        <v>20</v>
      </c>
      <c r="F342" s="89" t="s">
        <v>8</v>
      </c>
      <c r="G342" s="90"/>
      <c r="H342" s="91" t="s">
        <v>9</v>
      </c>
      <c r="I342" s="92"/>
      <c r="J342" s="93" t="s">
        <v>10</v>
      </c>
      <c r="K342" s="94"/>
      <c r="L342" s="86" t="s">
        <v>20</v>
      </c>
      <c r="M342" s="89" t="s">
        <v>8</v>
      </c>
      <c r="N342" s="90"/>
      <c r="O342" s="91" t="s">
        <v>9</v>
      </c>
      <c r="P342" s="95"/>
      <c r="Q342" s="95"/>
      <c r="R342" s="92"/>
      <c r="S342" s="93" t="s">
        <v>10</v>
      </c>
      <c r="T342" s="94"/>
    </row>
    <row r="343" spans="1:20">
      <c r="A343" s="78"/>
      <c r="B343" s="78"/>
      <c r="C343" s="78"/>
      <c r="D343" s="81"/>
      <c r="E343" s="87"/>
      <c r="F343" s="62" t="s">
        <v>21</v>
      </c>
      <c r="G343" s="60" t="s">
        <v>11</v>
      </c>
      <c r="H343" s="62" t="s">
        <v>21</v>
      </c>
      <c r="I343" s="64" t="s">
        <v>11</v>
      </c>
      <c r="J343" s="66" t="s">
        <v>7</v>
      </c>
      <c r="K343" s="68" t="s">
        <v>11</v>
      </c>
      <c r="L343" s="87"/>
      <c r="M343" s="62" t="s">
        <v>22</v>
      </c>
      <c r="N343" s="60" t="s">
        <v>11</v>
      </c>
      <c r="O343" s="70" t="s">
        <v>21</v>
      </c>
      <c r="P343" s="71"/>
      <c r="Q343" s="72"/>
      <c r="R343" s="64" t="s">
        <v>11</v>
      </c>
      <c r="S343" s="66" t="s">
        <v>7</v>
      </c>
      <c r="T343" s="68" t="s">
        <v>11</v>
      </c>
    </row>
    <row r="344" spans="1:20" ht="15.75" thickBot="1">
      <c r="A344" s="79"/>
      <c r="B344" s="79"/>
      <c r="C344" s="79"/>
      <c r="D344" s="82"/>
      <c r="E344" s="88"/>
      <c r="F344" s="63"/>
      <c r="G344" s="61"/>
      <c r="H344" s="63"/>
      <c r="I344" s="65"/>
      <c r="J344" s="67"/>
      <c r="K344" s="69"/>
      <c r="L344" s="88"/>
      <c r="M344" s="63"/>
      <c r="N344" s="61"/>
      <c r="O344" s="1" t="s">
        <v>12</v>
      </c>
      <c r="P344" s="2" t="s">
        <v>13</v>
      </c>
      <c r="Q344" s="2" t="s">
        <v>14</v>
      </c>
      <c r="R344" s="65"/>
      <c r="S344" s="67"/>
      <c r="T344" s="69"/>
    </row>
    <row r="345" spans="1:20" ht="15.75" thickBot="1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5"/>
    </row>
    <row r="346" spans="1:20">
      <c r="A346" s="3" t="s">
        <v>40</v>
      </c>
      <c r="B346" s="3" t="s">
        <v>42</v>
      </c>
      <c r="C346" s="3" t="s">
        <v>17</v>
      </c>
      <c r="D346" s="4" t="s">
        <v>16</v>
      </c>
      <c r="E346" s="5">
        <v>6</v>
      </c>
      <c r="F346" s="6">
        <v>4</v>
      </c>
      <c r="G346" s="13">
        <f>IF(F346&gt;0,(F346*100/(E346-J346)),0)</f>
        <v>66.666666666666671</v>
      </c>
      <c r="H346" s="6">
        <v>2</v>
      </c>
      <c r="I346" s="14">
        <f>IF(H346&gt;0,(H346*100/(E346-J346)),0)</f>
        <v>33.333333333333336</v>
      </c>
      <c r="J346" s="7">
        <v>0</v>
      </c>
      <c r="K346" s="15">
        <f>IF(J346&gt;0,(J346*100/(E346)),0)</f>
        <v>0</v>
      </c>
      <c r="L346" s="5">
        <v>13</v>
      </c>
      <c r="M346" s="6">
        <v>3</v>
      </c>
      <c r="N346" s="13">
        <f>IF(M346&gt;0,(M346*100/(L346-S346)),0)</f>
        <v>23.076923076923077</v>
      </c>
      <c r="O346" s="6">
        <v>2</v>
      </c>
      <c r="P346" s="6">
        <v>8</v>
      </c>
      <c r="Q346" s="6">
        <v>10</v>
      </c>
      <c r="R346" s="14">
        <f>IF(Q346&gt;0,(Q346*100/(L346-S346)),0)</f>
        <v>76.92307692307692</v>
      </c>
      <c r="S346" s="8">
        <v>0</v>
      </c>
      <c r="T346" s="15">
        <f>IF(S346&gt;0,(S346*100/(L346)),0)</f>
        <v>0</v>
      </c>
    </row>
    <row r="347" spans="1:20">
      <c r="A347" s="56" t="s">
        <v>14</v>
      </c>
      <c r="B347" s="56"/>
      <c r="C347" s="56"/>
      <c r="D347" s="57"/>
      <c r="E347" s="19">
        <f>SUM(E346:E346)</f>
        <v>6</v>
      </c>
      <c r="F347" s="20">
        <f>SUM(F346:F346)</f>
        <v>4</v>
      </c>
      <c r="G347" s="21">
        <f t="shared" ref="G347" si="73">SUM(G346:G346)</f>
        <v>66.666666666666671</v>
      </c>
      <c r="H347" s="20">
        <f>SUM(H346:H346)</f>
        <v>2</v>
      </c>
      <c r="I347" s="21">
        <f t="shared" ref="I347:K347" si="74">SUM(I346:I346)</f>
        <v>33.333333333333336</v>
      </c>
      <c r="J347" s="20">
        <f t="shared" si="74"/>
        <v>0</v>
      </c>
      <c r="K347" s="22">
        <f t="shared" si="74"/>
        <v>0</v>
      </c>
      <c r="L347" s="19">
        <f>SUM(L346:L346)</f>
        <v>13</v>
      </c>
      <c r="M347" s="20">
        <f>SUM(M346:M346)</f>
        <v>3</v>
      </c>
      <c r="N347" s="21">
        <f t="shared" ref="N347" si="75">SUM(N346:N346)</f>
        <v>23.076923076923077</v>
      </c>
      <c r="O347" s="20">
        <f>SUM(O346:O346)</f>
        <v>2</v>
      </c>
      <c r="P347" s="20">
        <f>SUM(P346:P346)</f>
        <v>8</v>
      </c>
      <c r="Q347" s="20">
        <f>SUM(Q346:Q346)</f>
        <v>10</v>
      </c>
      <c r="R347" s="21">
        <f t="shared" ref="R347:T347" si="76">SUM(R346:R346)</f>
        <v>76.92307692307692</v>
      </c>
      <c r="S347" s="20">
        <f t="shared" si="76"/>
        <v>0</v>
      </c>
      <c r="T347" s="22">
        <f t="shared" si="76"/>
        <v>0</v>
      </c>
    </row>
    <row r="348" spans="1:20" ht="21.75" thickBot="1">
      <c r="A348" s="58" t="s">
        <v>18</v>
      </c>
      <c r="B348" s="58"/>
      <c r="C348" s="58"/>
      <c r="D348" s="59"/>
      <c r="E348" s="26">
        <f>SUM(E347)</f>
        <v>6</v>
      </c>
      <c r="F348" s="27">
        <f>F347</f>
        <v>4</v>
      </c>
      <c r="G348" s="28">
        <f>IF(F348&gt;0,(F348*100/(E348-J348)),0)</f>
        <v>66.666666666666671</v>
      </c>
      <c r="H348" s="27">
        <f>H347</f>
        <v>2</v>
      </c>
      <c r="I348" s="29">
        <f>IF(H348&gt;0,(H348*100/(E348-J348)),0)</f>
        <v>33.333333333333336</v>
      </c>
      <c r="J348" s="30">
        <f>J347</f>
        <v>0</v>
      </c>
      <c r="K348" s="31">
        <f>IF(J348&gt;0,(J348*100/E348),0)</f>
        <v>0</v>
      </c>
      <c r="L348" s="26">
        <f>L347</f>
        <v>13</v>
      </c>
      <c r="M348" s="27">
        <f>M347</f>
        <v>3</v>
      </c>
      <c r="N348" s="28">
        <f>IF(M348&gt;0,(M348*100/(L348-S348)),0)</f>
        <v>23.076923076923077</v>
      </c>
      <c r="O348" s="27">
        <f>O347</f>
        <v>2</v>
      </c>
      <c r="P348" s="27">
        <f>P347</f>
        <v>8</v>
      </c>
      <c r="Q348" s="27">
        <f>Q347</f>
        <v>10</v>
      </c>
      <c r="R348" s="29">
        <f>IF(Q348&gt;0,(Q348*100/(L348-S348)),0)</f>
        <v>76.92307692307692</v>
      </c>
      <c r="S348" s="30">
        <f>S347</f>
        <v>0</v>
      </c>
      <c r="T348" s="31">
        <f>IF(S348&gt;0,(S348*100/L348),0)</f>
        <v>0</v>
      </c>
    </row>
    <row r="352" spans="1:20">
      <c r="A352" s="73" t="s">
        <v>34</v>
      </c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</row>
    <row r="353" spans="1:20" ht="15.75" thickBot="1">
      <c r="A353" s="74" t="s">
        <v>61</v>
      </c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</row>
    <row r="354" spans="1:20">
      <c r="A354" s="75" t="s">
        <v>1</v>
      </c>
      <c r="B354" s="76"/>
      <c r="C354" s="77" t="s">
        <v>2</v>
      </c>
      <c r="D354" s="80" t="s">
        <v>19</v>
      </c>
      <c r="E354" s="83" t="s">
        <v>3</v>
      </c>
      <c r="F354" s="84"/>
      <c r="G354" s="84"/>
      <c r="H354" s="84"/>
      <c r="I354" s="84"/>
      <c r="J354" s="84"/>
      <c r="K354" s="85"/>
      <c r="L354" s="83" t="s">
        <v>4</v>
      </c>
      <c r="M354" s="84"/>
      <c r="N354" s="84"/>
      <c r="O354" s="84"/>
      <c r="P354" s="84"/>
      <c r="Q354" s="84"/>
      <c r="R354" s="84"/>
      <c r="S354" s="84"/>
      <c r="T354" s="85"/>
    </row>
    <row r="355" spans="1:20">
      <c r="A355" s="77" t="s">
        <v>5</v>
      </c>
      <c r="B355" s="77" t="s">
        <v>6</v>
      </c>
      <c r="C355" s="78"/>
      <c r="D355" s="81"/>
      <c r="E355" s="86" t="s">
        <v>20</v>
      </c>
      <c r="F355" s="89" t="s">
        <v>8</v>
      </c>
      <c r="G355" s="90"/>
      <c r="H355" s="91" t="s">
        <v>9</v>
      </c>
      <c r="I355" s="92"/>
      <c r="J355" s="93" t="s">
        <v>10</v>
      </c>
      <c r="K355" s="94"/>
      <c r="L355" s="86" t="s">
        <v>20</v>
      </c>
      <c r="M355" s="89" t="s">
        <v>8</v>
      </c>
      <c r="N355" s="90"/>
      <c r="O355" s="91" t="s">
        <v>9</v>
      </c>
      <c r="P355" s="95"/>
      <c r="Q355" s="95"/>
      <c r="R355" s="92"/>
      <c r="S355" s="93" t="s">
        <v>10</v>
      </c>
      <c r="T355" s="94"/>
    </row>
    <row r="356" spans="1:20">
      <c r="A356" s="78"/>
      <c r="B356" s="78"/>
      <c r="C356" s="78"/>
      <c r="D356" s="81"/>
      <c r="E356" s="87"/>
      <c r="F356" s="62" t="s">
        <v>21</v>
      </c>
      <c r="G356" s="60" t="s">
        <v>11</v>
      </c>
      <c r="H356" s="62" t="s">
        <v>21</v>
      </c>
      <c r="I356" s="64" t="s">
        <v>11</v>
      </c>
      <c r="J356" s="66" t="s">
        <v>7</v>
      </c>
      <c r="K356" s="68" t="s">
        <v>11</v>
      </c>
      <c r="L356" s="87"/>
      <c r="M356" s="62" t="s">
        <v>22</v>
      </c>
      <c r="N356" s="60" t="s">
        <v>11</v>
      </c>
      <c r="O356" s="70" t="s">
        <v>21</v>
      </c>
      <c r="P356" s="71"/>
      <c r="Q356" s="72"/>
      <c r="R356" s="64" t="s">
        <v>11</v>
      </c>
      <c r="S356" s="66" t="s">
        <v>7</v>
      </c>
      <c r="T356" s="68" t="s">
        <v>11</v>
      </c>
    </row>
    <row r="357" spans="1:20" ht="15.75" thickBot="1">
      <c r="A357" s="79"/>
      <c r="B357" s="79"/>
      <c r="C357" s="79"/>
      <c r="D357" s="82"/>
      <c r="E357" s="88"/>
      <c r="F357" s="63"/>
      <c r="G357" s="61"/>
      <c r="H357" s="63"/>
      <c r="I357" s="65"/>
      <c r="J357" s="67"/>
      <c r="K357" s="69"/>
      <c r="L357" s="88"/>
      <c r="M357" s="63"/>
      <c r="N357" s="61"/>
      <c r="O357" s="1" t="s">
        <v>12</v>
      </c>
      <c r="P357" s="2" t="s">
        <v>13</v>
      </c>
      <c r="Q357" s="2" t="s">
        <v>14</v>
      </c>
      <c r="R357" s="65"/>
      <c r="S357" s="67"/>
      <c r="T357" s="69"/>
    </row>
    <row r="358" spans="1:20" ht="15.75" thickBot="1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5"/>
    </row>
    <row r="359" spans="1:20">
      <c r="A359" s="3" t="s">
        <v>40</v>
      </c>
      <c r="B359" s="3" t="s">
        <v>42</v>
      </c>
      <c r="C359" s="3" t="s">
        <v>17</v>
      </c>
      <c r="D359" s="4" t="s">
        <v>16</v>
      </c>
      <c r="E359" s="5">
        <v>2</v>
      </c>
      <c r="F359" s="6">
        <v>2</v>
      </c>
      <c r="G359" s="13">
        <f>IF(F359&gt;0,(F359*100/(E359-J359)),0)</f>
        <v>100</v>
      </c>
      <c r="H359" s="6">
        <v>0</v>
      </c>
      <c r="I359" s="14">
        <f>IF(H359&gt;0,(H359*100/(E359-J359)),0)</f>
        <v>0</v>
      </c>
      <c r="J359" s="7">
        <v>0</v>
      </c>
      <c r="K359" s="15">
        <f>IF(J359&gt;0,(J359*100/(E359)),0)</f>
        <v>0</v>
      </c>
      <c r="L359" s="5">
        <v>2</v>
      </c>
      <c r="M359" s="6">
        <v>2</v>
      </c>
      <c r="N359" s="13">
        <f>IF(M359&gt;0,(M359*100/(L359-S359)),0)</f>
        <v>100</v>
      </c>
      <c r="O359" s="6">
        <v>0</v>
      </c>
      <c r="P359" s="6">
        <v>0</v>
      </c>
      <c r="Q359" s="6">
        <v>0</v>
      </c>
      <c r="R359" s="14">
        <f>IF(Q359&gt;0,(Q359*100/(L359-S359)),0)</f>
        <v>0</v>
      </c>
      <c r="S359" s="8">
        <v>0</v>
      </c>
      <c r="T359" s="15">
        <f>IF(S359&gt;0,(S359*100/(L359)),0)</f>
        <v>0</v>
      </c>
    </row>
    <row r="360" spans="1:20" ht="15" customHeight="1">
      <c r="A360" s="56" t="s">
        <v>14</v>
      </c>
      <c r="B360" s="56"/>
      <c r="C360" s="56"/>
      <c r="D360" s="57"/>
      <c r="E360" s="19">
        <f>SUM(E359:E359)</f>
        <v>2</v>
      </c>
      <c r="F360" s="20">
        <f>SUM(F359:F359)</f>
        <v>2</v>
      </c>
      <c r="G360" s="21">
        <f t="shared" ref="G360" si="77">SUM(G359:G359)</f>
        <v>100</v>
      </c>
      <c r="H360" s="20">
        <f>SUM(H359:H359)</f>
        <v>0</v>
      </c>
      <c r="I360" s="21">
        <f t="shared" ref="I360:K360" si="78">SUM(I359:I359)</f>
        <v>0</v>
      </c>
      <c r="J360" s="20">
        <f t="shared" si="78"/>
        <v>0</v>
      </c>
      <c r="K360" s="22">
        <f t="shared" si="78"/>
        <v>0</v>
      </c>
      <c r="L360" s="19">
        <f>SUM(L359:L359)</f>
        <v>2</v>
      </c>
      <c r="M360" s="20">
        <f>SUM(M359:M359)</f>
        <v>2</v>
      </c>
      <c r="N360" s="21">
        <f t="shared" ref="N360" si="79">SUM(N359:N359)</f>
        <v>100</v>
      </c>
      <c r="O360" s="20">
        <f>SUM(O359:O359)</f>
        <v>0</v>
      </c>
      <c r="P360" s="20">
        <f>SUM(P359:P359)</f>
        <v>0</v>
      </c>
      <c r="Q360" s="20">
        <f>SUM(Q359:Q359)</f>
        <v>0</v>
      </c>
      <c r="R360" s="21">
        <f t="shared" ref="R360:T360" si="80">SUM(R359:R359)</f>
        <v>0</v>
      </c>
      <c r="S360" s="20">
        <f t="shared" si="80"/>
        <v>0</v>
      </c>
      <c r="T360" s="22">
        <f t="shared" si="80"/>
        <v>0</v>
      </c>
    </row>
    <row r="361" spans="1:20" ht="21.75" thickBot="1">
      <c r="A361" s="58" t="s">
        <v>18</v>
      </c>
      <c r="B361" s="58"/>
      <c r="C361" s="58"/>
      <c r="D361" s="59"/>
      <c r="E361" s="26">
        <f>SUM(E360)</f>
        <v>2</v>
      </c>
      <c r="F361" s="27">
        <f>F360</f>
        <v>2</v>
      </c>
      <c r="G361" s="28">
        <f>IF(F361&gt;0,(F361*100/(E361-J361)),0)</f>
        <v>100</v>
      </c>
      <c r="H361" s="27">
        <f>H360</f>
        <v>0</v>
      </c>
      <c r="I361" s="29">
        <f>IF(H361&gt;0,(H361*100/(E361-J361)),0)</f>
        <v>0</v>
      </c>
      <c r="J361" s="30">
        <f>J360</f>
        <v>0</v>
      </c>
      <c r="K361" s="31">
        <f>IF(J361&gt;0,(J361*100/E361),0)</f>
        <v>0</v>
      </c>
      <c r="L361" s="26">
        <f>L360</f>
        <v>2</v>
      </c>
      <c r="M361" s="27">
        <f>M360</f>
        <v>2</v>
      </c>
      <c r="N361" s="28">
        <f>IF(M361&gt;0,(M361*100/(L361-S361)),0)</f>
        <v>100</v>
      </c>
      <c r="O361" s="27">
        <f>O360</f>
        <v>0</v>
      </c>
      <c r="P361" s="27">
        <f>P360</f>
        <v>0</v>
      </c>
      <c r="Q361" s="27">
        <f>Q360</f>
        <v>0</v>
      </c>
      <c r="R361" s="29">
        <f>IF(Q361&gt;0,(Q361*100/(L361-S361)),0)</f>
        <v>0</v>
      </c>
      <c r="S361" s="30">
        <f>S360</f>
        <v>0</v>
      </c>
      <c r="T361" s="31">
        <f>IF(S361&gt;0,(S361*100/L361),0)</f>
        <v>0</v>
      </c>
    </row>
    <row r="365" spans="1:20">
      <c r="A365" s="73" t="s">
        <v>34</v>
      </c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</row>
    <row r="366" spans="1:20" ht="15.75" thickBot="1">
      <c r="A366" s="74" t="s">
        <v>62</v>
      </c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</row>
    <row r="367" spans="1:20">
      <c r="A367" s="75" t="s">
        <v>1</v>
      </c>
      <c r="B367" s="76"/>
      <c r="C367" s="77" t="s">
        <v>2</v>
      </c>
      <c r="D367" s="80" t="s">
        <v>19</v>
      </c>
      <c r="E367" s="83" t="s">
        <v>3</v>
      </c>
      <c r="F367" s="84"/>
      <c r="G367" s="84"/>
      <c r="H367" s="84"/>
      <c r="I367" s="84"/>
      <c r="J367" s="84"/>
      <c r="K367" s="85"/>
      <c r="L367" s="83" t="s">
        <v>4</v>
      </c>
      <c r="M367" s="84"/>
      <c r="N367" s="84"/>
      <c r="O367" s="84"/>
      <c r="P367" s="84"/>
      <c r="Q367" s="84"/>
      <c r="R367" s="84"/>
      <c r="S367" s="84"/>
      <c r="T367" s="85"/>
    </row>
    <row r="368" spans="1:20">
      <c r="A368" s="77" t="s">
        <v>5</v>
      </c>
      <c r="B368" s="77" t="s">
        <v>6</v>
      </c>
      <c r="C368" s="78"/>
      <c r="D368" s="81"/>
      <c r="E368" s="86" t="s">
        <v>20</v>
      </c>
      <c r="F368" s="89" t="s">
        <v>8</v>
      </c>
      <c r="G368" s="90"/>
      <c r="H368" s="91" t="s">
        <v>9</v>
      </c>
      <c r="I368" s="92"/>
      <c r="J368" s="93" t="s">
        <v>10</v>
      </c>
      <c r="K368" s="94"/>
      <c r="L368" s="86" t="s">
        <v>20</v>
      </c>
      <c r="M368" s="89" t="s">
        <v>8</v>
      </c>
      <c r="N368" s="90"/>
      <c r="O368" s="91" t="s">
        <v>9</v>
      </c>
      <c r="P368" s="95"/>
      <c r="Q368" s="95"/>
      <c r="R368" s="92"/>
      <c r="S368" s="93" t="s">
        <v>10</v>
      </c>
      <c r="T368" s="94"/>
    </row>
    <row r="369" spans="1:20">
      <c r="A369" s="78"/>
      <c r="B369" s="78"/>
      <c r="C369" s="78"/>
      <c r="D369" s="81"/>
      <c r="E369" s="87"/>
      <c r="F369" s="62" t="s">
        <v>21</v>
      </c>
      <c r="G369" s="60" t="s">
        <v>11</v>
      </c>
      <c r="H369" s="62" t="s">
        <v>21</v>
      </c>
      <c r="I369" s="64" t="s">
        <v>11</v>
      </c>
      <c r="J369" s="66" t="s">
        <v>7</v>
      </c>
      <c r="K369" s="68" t="s">
        <v>11</v>
      </c>
      <c r="L369" s="87"/>
      <c r="M369" s="62" t="s">
        <v>22</v>
      </c>
      <c r="N369" s="60" t="s">
        <v>11</v>
      </c>
      <c r="O369" s="70" t="s">
        <v>21</v>
      </c>
      <c r="P369" s="71"/>
      <c r="Q369" s="72"/>
      <c r="R369" s="64" t="s">
        <v>11</v>
      </c>
      <c r="S369" s="66" t="s">
        <v>7</v>
      </c>
      <c r="T369" s="68" t="s">
        <v>11</v>
      </c>
    </row>
    <row r="370" spans="1:20" ht="15.75" thickBot="1">
      <c r="A370" s="79"/>
      <c r="B370" s="79"/>
      <c r="C370" s="79"/>
      <c r="D370" s="82"/>
      <c r="E370" s="88"/>
      <c r="F370" s="63"/>
      <c r="G370" s="61"/>
      <c r="H370" s="63"/>
      <c r="I370" s="65"/>
      <c r="J370" s="67"/>
      <c r="K370" s="69"/>
      <c r="L370" s="88"/>
      <c r="M370" s="63"/>
      <c r="N370" s="61"/>
      <c r="O370" s="1" t="s">
        <v>12</v>
      </c>
      <c r="P370" s="2" t="s">
        <v>13</v>
      </c>
      <c r="Q370" s="2" t="s">
        <v>14</v>
      </c>
      <c r="R370" s="65"/>
      <c r="S370" s="67"/>
      <c r="T370" s="69"/>
    </row>
    <row r="371" spans="1:20" ht="15.75" thickBot="1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5"/>
    </row>
    <row r="372" spans="1:20">
      <c r="A372" s="3" t="s">
        <v>40</v>
      </c>
      <c r="B372" s="3" t="s">
        <v>42</v>
      </c>
      <c r="C372" s="3" t="s">
        <v>17</v>
      </c>
      <c r="D372" s="4" t="s">
        <v>16</v>
      </c>
      <c r="E372" s="5">
        <v>3</v>
      </c>
      <c r="F372" s="6">
        <v>1</v>
      </c>
      <c r="G372" s="13">
        <f>IF(F372&gt;0,(F372*100/(E372-J372)),0)</f>
        <v>33.333333333333336</v>
      </c>
      <c r="H372" s="6">
        <v>2</v>
      </c>
      <c r="I372" s="14">
        <f>IF(H372&gt;0,(H372*100/(E372-J372)),0)</f>
        <v>66.666666666666671</v>
      </c>
      <c r="J372" s="7">
        <v>0</v>
      </c>
      <c r="K372" s="15">
        <f>IF(J372&gt;0,(J372*100/(E372)),0)</f>
        <v>0</v>
      </c>
      <c r="L372" s="5">
        <v>0</v>
      </c>
      <c r="M372" s="6">
        <v>0</v>
      </c>
      <c r="N372" s="13">
        <f>IF(M372&gt;0,(M372*100/(L372-S372)),0)</f>
        <v>0</v>
      </c>
      <c r="O372" s="6">
        <v>0</v>
      </c>
      <c r="P372" s="6">
        <v>0</v>
      </c>
      <c r="Q372" s="6">
        <v>0</v>
      </c>
      <c r="R372" s="14">
        <f>IF(Q372&gt;0,(Q372*100/(L372-S372)),0)</f>
        <v>0</v>
      </c>
      <c r="S372" s="8">
        <v>0</v>
      </c>
      <c r="T372" s="15">
        <f>IF(S372&gt;0,(S372*100/(L372)),0)</f>
        <v>0</v>
      </c>
    </row>
    <row r="373" spans="1:20">
      <c r="A373" s="3" t="s">
        <v>40</v>
      </c>
      <c r="B373" s="3" t="s">
        <v>42</v>
      </c>
      <c r="C373" s="3" t="s">
        <v>15</v>
      </c>
      <c r="D373" s="3" t="s">
        <v>16</v>
      </c>
      <c r="E373" s="42">
        <v>7</v>
      </c>
      <c r="F373" s="34">
        <v>2</v>
      </c>
      <c r="G373" s="35">
        <f>IF(F373&gt;0,(F373*100/(E373-J373)),0)</f>
        <v>28.571428571428573</v>
      </c>
      <c r="H373" s="34">
        <v>5</v>
      </c>
      <c r="I373" s="36">
        <f>IF(H373&gt;0,(H373*100/(E373-J373)),0)</f>
        <v>71.428571428571431</v>
      </c>
      <c r="J373" s="37">
        <v>0</v>
      </c>
      <c r="K373" s="38">
        <f>IF(J373&gt;0,(J373*100/(E373)),0)</f>
        <v>0</v>
      </c>
      <c r="L373" s="33">
        <v>13</v>
      </c>
      <c r="M373" s="34">
        <v>2</v>
      </c>
      <c r="N373" s="35">
        <f>IF(M373&gt;0,(M373*100/(L373-S373)),0)</f>
        <v>18.181818181818183</v>
      </c>
      <c r="O373" s="34">
        <v>5</v>
      </c>
      <c r="P373" s="34">
        <v>4</v>
      </c>
      <c r="Q373" s="34">
        <v>9</v>
      </c>
      <c r="R373" s="36">
        <f>IF(Q373&gt;0,(Q373*100/(L373-S373)),0)</f>
        <v>81.818181818181813</v>
      </c>
      <c r="S373" s="39">
        <v>2</v>
      </c>
      <c r="T373" s="38">
        <f>IF(S373&gt;0,(S373*100/(L373)),0)</f>
        <v>15.384615384615385</v>
      </c>
    </row>
    <row r="374" spans="1:20">
      <c r="A374" s="3" t="s">
        <v>40</v>
      </c>
      <c r="B374" s="3" t="s">
        <v>42</v>
      </c>
      <c r="C374" s="3" t="s">
        <v>15</v>
      </c>
      <c r="D374" s="3" t="s">
        <v>26</v>
      </c>
      <c r="E374" s="42">
        <v>0</v>
      </c>
      <c r="F374" s="34">
        <v>0</v>
      </c>
      <c r="G374" s="35">
        <f>IF(F374&gt;0,(F374*100/(E374-J374)),0)</f>
        <v>0</v>
      </c>
      <c r="H374" s="34">
        <v>0</v>
      </c>
      <c r="I374" s="36">
        <f>IF(H374&gt;0,(H374*100/(E374-J374)),0)</f>
        <v>0</v>
      </c>
      <c r="J374" s="37">
        <v>0</v>
      </c>
      <c r="K374" s="38">
        <f>IF(J374&gt;0,(J374*100/(E374)),0)</f>
        <v>0</v>
      </c>
      <c r="L374" s="33">
        <v>3</v>
      </c>
      <c r="M374" s="34">
        <v>1</v>
      </c>
      <c r="N374" s="35">
        <f>IF(M374&gt;0,(M374*100/(L374-S374)),0)</f>
        <v>33.333333333333336</v>
      </c>
      <c r="O374" s="34">
        <v>2</v>
      </c>
      <c r="P374" s="34">
        <v>0</v>
      </c>
      <c r="Q374" s="34">
        <v>2</v>
      </c>
      <c r="R374" s="36">
        <f>IF(Q374&gt;0,(Q374*100/(L374-S374)),0)</f>
        <v>66.666666666666671</v>
      </c>
      <c r="S374" s="39">
        <v>0</v>
      </c>
      <c r="T374" s="38">
        <f>IF(S374&gt;0,(S374*100/(L374)),0)</f>
        <v>0</v>
      </c>
    </row>
    <row r="375" spans="1:20">
      <c r="A375" s="56" t="s">
        <v>14</v>
      </c>
      <c r="B375" s="56"/>
      <c r="C375" s="56"/>
      <c r="D375" s="57"/>
      <c r="E375" s="19">
        <f t="shared" ref="E375:T375" si="81">SUM(E372:E374)</f>
        <v>10</v>
      </c>
      <c r="F375" s="20">
        <f t="shared" si="81"/>
        <v>3</v>
      </c>
      <c r="G375" s="21">
        <f t="shared" si="81"/>
        <v>61.904761904761912</v>
      </c>
      <c r="H375" s="20">
        <f t="shared" si="81"/>
        <v>7</v>
      </c>
      <c r="I375" s="21">
        <f t="shared" si="81"/>
        <v>138.0952380952381</v>
      </c>
      <c r="J375" s="20">
        <f t="shared" si="81"/>
        <v>0</v>
      </c>
      <c r="K375" s="22">
        <f t="shared" si="81"/>
        <v>0</v>
      </c>
      <c r="L375" s="19">
        <f t="shared" si="81"/>
        <v>16</v>
      </c>
      <c r="M375" s="20">
        <f t="shared" si="81"/>
        <v>3</v>
      </c>
      <c r="N375" s="21">
        <f t="shared" si="81"/>
        <v>51.515151515151516</v>
      </c>
      <c r="O375" s="20">
        <f t="shared" si="81"/>
        <v>7</v>
      </c>
      <c r="P375" s="20">
        <f t="shared" si="81"/>
        <v>4</v>
      </c>
      <c r="Q375" s="20">
        <f t="shared" si="81"/>
        <v>11</v>
      </c>
      <c r="R375" s="21">
        <f t="shared" si="81"/>
        <v>148.4848484848485</v>
      </c>
      <c r="S375" s="20">
        <f t="shared" si="81"/>
        <v>2</v>
      </c>
      <c r="T375" s="22">
        <f t="shared" si="81"/>
        <v>15.384615384615385</v>
      </c>
    </row>
    <row r="376" spans="1:20" ht="21.75" thickBot="1">
      <c r="A376" s="58" t="s">
        <v>18</v>
      </c>
      <c r="B376" s="58"/>
      <c r="C376" s="58"/>
      <c r="D376" s="59"/>
      <c r="E376" s="26">
        <f>SUM(E375)</f>
        <v>10</v>
      </c>
      <c r="F376" s="27">
        <f>F375</f>
        <v>3</v>
      </c>
      <c r="G376" s="28">
        <f>IF(F376&gt;0,(F376*100/(E376-J376)),0)</f>
        <v>30</v>
      </c>
      <c r="H376" s="27">
        <f>H375</f>
        <v>7</v>
      </c>
      <c r="I376" s="29">
        <f>IF(H376&gt;0,(H376*100/(E376-J376)),0)</f>
        <v>70</v>
      </c>
      <c r="J376" s="30">
        <f>J375</f>
        <v>0</v>
      </c>
      <c r="K376" s="31">
        <f>IF(J376&gt;0,(J376*100/E376),0)</f>
        <v>0</v>
      </c>
      <c r="L376" s="26">
        <f>L375</f>
        <v>16</v>
      </c>
      <c r="M376" s="27">
        <f>M375</f>
        <v>3</v>
      </c>
      <c r="N376" s="28">
        <f>IF(M376&gt;0,(M376*100/(L376-S376)),0)</f>
        <v>21.428571428571427</v>
      </c>
      <c r="O376" s="27">
        <f>O375</f>
        <v>7</v>
      </c>
      <c r="P376" s="27">
        <f>P375</f>
        <v>4</v>
      </c>
      <c r="Q376" s="27">
        <f>Q375</f>
        <v>11</v>
      </c>
      <c r="R376" s="29">
        <f>IF(Q376&gt;0,(Q376*100/(L376-S376)),0)</f>
        <v>78.571428571428569</v>
      </c>
      <c r="S376" s="30">
        <f>S375</f>
        <v>2</v>
      </c>
      <c r="T376" s="31">
        <f>IF(S376&gt;0,(S376*100/L376),0)</f>
        <v>12.5</v>
      </c>
    </row>
  </sheetData>
  <mergeCells count="800">
    <mergeCell ref="N369:N370"/>
    <mergeCell ref="O369:Q369"/>
    <mergeCell ref="R369:R370"/>
    <mergeCell ref="S369:S370"/>
    <mergeCell ref="T369:T370"/>
    <mergeCell ref="A371:T371"/>
    <mergeCell ref="A375:D375"/>
    <mergeCell ref="A376:D376"/>
    <mergeCell ref="A365:T365"/>
    <mergeCell ref="A366:T366"/>
    <mergeCell ref="A367:B367"/>
    <mergeCell ref="C367:C370"/>
    <mergeCell ref="D367:D370"/>
    <mergeCell ref="E367:K367"/>
    <mergeCell ref="L367:T367"/>
    <mergeCell ref="A368:A370"/>
    <mergeCell ref="B368:B370"/>
    <mergeCell ref="E368:E370"/>
    <mergeCell ref="F368:G368"/>
    <mergeCell ref="H368:I368"/>
    <mergeCell ref="J368:K368"/>
    <mergeCell ref="L368:L370"/>
    <mergeCell ref="M368:N368"/>
    <mergeCell ref="O368:R368"/>
    <mergeCell ref="S368:T368"/>
    <mergeCell ref="F369:F370"/>
    <mergeCell ref="G369:G370"/>
    <mergeCell ref="H369:H370"/>
    <mergeCell ref="I369:I370"/>
    <mergeCell ref="J369:J370"/>
    <mergeCell ref="K369:K370"/>
    <mergeCell ref="M369:M370"/>
    <mergeCell ref="T298:T299"/>
    <mergeCell ref="A300:T300"/>
    <mergeCell ref="A306:D306"/>
    <mergeCell ref="A307:D307"/>
    <mergeCell ref="A311:T311"/>
    <mergeCell ref="A312:T312"/>
    <mergeCell ref="A313:B313"/>
    <mergeCell ref="C313:C316"/>
    <mergeCell ref="D313:D316"/>
    <mergeCell ref="E313:K313"/>
    <mergeCell ref="L313:T313"/>
    <mergeCell ref="A314:A316"/>
    <mergeCell ref="B314:B316"/>
    <mergeCell ref="E314:E316"/>
    <mergeCell ref="F314:G314"/>
    <mergeCell ref="H314:I314"/>
    <mergeCell ref="A295:T295"/>
    <mergeCell ref="A296:B296"/>
    <mergeCell ref="C296:C299"/>
    <mergeCell ref="D296:D299"/>
    <mergeCell ref="E296:K296"/>
    <mergeCell ref="L296:T296"/>
    <mergeCell ref="A297:A299"/>
    <mergeCell ref="B297:B299"/>
    <mergeCell ref="E297:E299"/>
    <mergeCell ref="F297:G297"/>
    <mergeCell ref="H297:I297"/>
    <mergeCell ref="J297:K297"/>
    <mergeCell ref="L297:L299"/>
    <mergeCell ref="M297:N297"/>
    <mergeCell ref="O297:R297"/>
    <mergeCell ref="S297:T297"/>
    <mergeCell ref="F298:F299"/>
    <mergeCell ref="G298:G299"/>
    <mergeCell ref="J298:J299"/>
    <mergeCell ref="K298:K299"/>
    <mergeCell ref="M298:M299"/>
    <mergeCell ref="N298:N299"/>
    <mergeCell ref="H298:H299"/>
    <mergeCell ref="I298:I299"/>
    <mergeCell ref="N187:N188"/>
    <mergeCell ref="O187:Q187"/>
    <mergeCell ref="F187:F188"/>
    <mergeCell ref="F285:F286"/>
    <mergeCell ref="G285:G286"/>
    <mergeCell ref="H285:H286"/>
    <mergeCell ref="I285:I286"/>
    <mergeCell ref="J285:J286"/>
    <mergeCell ref="K285:K286"/>
    <mergeCell ref="M285:M286"/>
    <mergeCell ref="A232:T232"/>
    <mergeCell ref="A235:D235"/>
    <mergeCell ref="A236:D236"/>
    <mergeCell ref="A240:T240"/>
    <mergeCell ref="A241:T241"/>
    <mergeCell ref="A242:B242"/>
    <mergeCell ref="C242:C245"/>
    <mergeCell ref="D242:D245"/>
    <mergeCell ref="E242:K242"/>
    <mergeCell ref="L242:T242"/>
    <mergeCell ref="A243:A245"/>
    <mergeCell ref="B243:B245"/>
    <mergeCell ref="E243:E245"/>
    <mergeCell ref="F243:G243"/>
    <mergeCell ref="N216:N217"/>
    <mergeCell ref="O216:Q216"/>
    <mergeCell ref="O200:Q200"/>
    <mergeCell ref="F200:F201"/>
    <mergeCell ref="G200:G201"/>
    <mergeCell ref="H200:H201"/>
    <mergeCell ref="I200:I201"/>
    <mergeCell ref="J200:J201"/>
    <mergeCell ref="K200:K201"/>
    <mergeCell ref="M200:M201"/>
    <mergeCell ref="N200:N201"/>
    <mergeCell ref="G230:G231"/>
    <mergeCell ref="H230:H231"/>
    <mergeCell ref="I230:I231"/>
    <mergeCell ref="J230:J231"/>
    <mergeCell ref="K230:K231"/>
    <mergeCell ref="M230:M231"/>
    <mergeCell ref="N230:N231"/>
    <mergeCell ref="O230:Q230"/>
    <mergeCell ref="F230:F231"/>
    <mergeCell ref="R230:R231"/>
    <mergeCell ref="R216:R217"/>
    <mergeCell ref="S216:S217"/>
    <mergeCell ref="T216:T217"/>
    <mergeCell ref="A218:T218"/>
    <mergeCell ref="A221:D221"/>
    <mergeCell ref="A222:D222"/>
    <mergeCell ref="A226:T226"/>
    <mergeCell ref="A227:T227"/>
    <mergeCell ref="A228:B228"/>
    <mergeCell ref="C228:C231"/>
    <mergeCell ref="D228:D231"/>
    <mergeCell ref="E228:K228"/>
    <mergeCell ref="L228:T228"/>
    <mergeCell ref="A229:A231"/>
    <mergeCell ref="B229:B231"/>
    <mergeCell ref="E229:E231"/>
    <mergeCell ref="F229:G229"/>
    <mergeCell ref="H229:I229"/>
    <mergeCell ref="J229:K229"/>
    <mergeCell ref="L229:L231"/>
    <mergeCell ref="M229:N229"/>
    <mergeCell ref="O229:R229"/>
    <mergeCell ref="S229:T229"/>
    <mergeCell ref="S230:S231"/>
    <mergeCell ref="T230:T231"/>
    <mergeCell ref="A214:B214"/>
    <mergeCell ref="C214:C217"/>
    <mergeCell ref="D214:D217"/>
    <mergeCell ref="E214:K214"/>
    <mergeCell ref="L214:T214"/>
    <mergeCell ref="A215:A217"/>
    <mergeCell ref="B215:B217"/>
    <mergeCell ref="E215:E217"/>
    <mergeCell ref="F215:G215"/>
    <mergeCell ref="H215:I215"/>
    <mergeCell ref="J215:K215"/>
    <mergeCell ref="L215:L217"/>
    <mergeCell ref="M215:N215"/>
    <mergeCell ref="O215:R215"/>
    <mergeCell ref="S215:T215"/>
    <mergeCell ref="F216:F217"/>
    <mergeCell ref="G216:G217"/>
    <mergeCell ref="H216:H217"/>
    <mergeCell ref="I216:I217"/>
    <mergeCell ref="J216:J217"/>
    <mergeCell ref="K216:K217"/>
    <mergeCell ref="M216:M217"/>
    <mergeCell ref="R200:R201"/>
    <mergeCell ref="S200:S201"/>
    <mergeCell ref="T200:T201"/>
    <mergeCell ref="A202:T202"/>
    <mergeCell ref="A207:D207"/>
    <mergeCell ref="A208:D208"/>
    <mergeCell ref="A212:T212"/>
    <mergeCell ref="A213:T213"/>
    <mergeCell ref="A197:T197"/>
    <mergeCell ref="A198:B198"/>
    <mergeCell ref="C198:C201"/>
    <mergeCell ref="D198:D201"/>
    <mergeCell ref="E198:K198"/>
    <mergeCell ref="L198:T198"/>
    <mergeCell ref="A199:A201"/>
    <mergeCell ref="B199:B201"/>
    <mergeCell ref="E199:E201"/>
    <mergeCell ref="F199:G199"/>
    <mergeCell ref="H199:I199"/>
    <mergeCell ref="J199:K199"/>
    <mergeCell ref="L199:L201"/>
    <mergeCell ref="M199:N199"/>
    <mergeCell ref="O199:R199"/>
    <mergeCell ref="S199:T199"/>
    <mergeCell ref="R187:R188"/>
    <mergeCell ref="S187:S188"/>
    <mergeCell ref="T187:T188"/>
    <mergeCell ref="A189:T189"/>
    <mergeCell ref="A191:D191"/>
    <mergeCell ref="A192:D192"/>
    <mergeCell ref="A196:T196"/>
    <mergeCell ref="A183:T183"/>
    <mergeCell ref="A184:T184"/>
    <mergeCell ref="A185:B185"/>
    <mergeCell ref="C185:C188"/>
    <mergeCell ref="D185:D188"/>
    <mergeCell ref="E185:K185"/>
    <mergeCell ref="L185:T185"/>
    <mergeCell ref="A186:A188"/>
    <mergeCell ref="B186:B188"/>
    <mergeCell ref="E186:E188"/>
    <mergeCell ref="F186:G186"/>
    <mergeCell ref="H186:I186"/>
    <mergeCell ref="J186:K186"/>
    <mergeCell ref="L186:L188"/>
    <mergeCell ref="M186:N186"/>
    <mergeCell ref="O186:R186"/>
    <mergeCell ref="S186:T186"/>
    <mergeCell ref="G187:G188"/>
    <mergeCell ref="H187:H188"/>
    <mergeCell ref="I187:I188"/>
    <mergeCell ref="J187:J188"/>
    <mergeCell ref="K187:K188"/>
    <mergeCell ref="M187:M188"/>
    <mergeCell ref="A63:D63"/>
    <mergeCell ref="A78:D78"/>
    <mergeCell ref="A176:T176"/>
    <mergeCell ref="A178:D178"/>
    <mergeCell ref="A179:D179"/>
    <mergeCell ref="K174:K175"/>
    <mergeCell ref="M174:M175"/>
    <mergeCell ref="N174:N175"/>
    <mergeCell ref="O174:Q174"/>
    <mergeCell ref="R174:R175"/>
    <mergeCell ref="F174:F175"/>
    <mergeCell ref="G174:G175"/>
    <mergeCell ref="H174:H175"/>
    <mergeCell ref="I174:I175"/>
    <mergeCell ref="J174:J175"/>
    <mergeCell ref="A171:T171"/>
    <mergeCell ref="A172:B172"/>
    <mergeCell ref="C172:C175"/>
    <mergeCell ref="D172:D175"/>
    <mergeCell ref="E172:K172"/>
    <mergeCell ref="L172:T172"/>
    <mergeCell ref="A173:A175"/>
    <mergeCell ref="B173:B175"/>
    <mergeCell ref="E173:E175"/>
    <mergeCell ref="F173:G173"/>
    <mergeCell ref="H173:I173"/>
    <mergeCell ref="J173:K173"/>
    <mergeCell ref="L173:L175"/>
    <mergeCell ref="M173:N173"/>
    <mergeCell ref="O173:R173"/>
    <mergeCell ref="S173:T173"/>
    <mergeCell ref="S174:S175"/>
    <mergeCell ref="T174:T175"/>
    <mergeCell ref="A162:T162"/>
    <mergeCell ref="A165:D165"/>
    <mergeCell ref="A166:D166"/>
    <mergeCell ref="A170:T170"/>
    <mergeCell ref="M160:M161"/>
    <mergeCell ref="N160:N161"/>
    <mergeCell ref="O160:Q160"/>
    <mergeCell ref="R160:R161"/>
    <mergeCell ref="S160:S161"/>
    <mergeCell ref="G160:G161"/>
    <mergeCell ref="H160:H161"/>
    <mergeCell ref="I160:I161"/>
    <mergeCell ref="J160:J161"/>
    <mergeCell ref="K160:K161"/>
    <mergeCell ref="A158:B158"/>
    <mergeCell ref="C158:C161"/>
    <mergeCell ref="D158:D161"/>
    <mergeCell ref="E158:K158"/>
    <mergeCell ref="L158:T158"/>
    <mergeCell ref="A159:A161"/>
    <mergeCell ref="B159:B161"/>
    <mergeCell ref="E159:E161"/>
    <mergeCell ref="F159:G159"/>
    <mergeCell ref="H159:I159"/>
    <mergeCell ref="J159:K159"/>
    <mergeCell ref="L159:L161"/>
    <mergeCell ref="M159:N159"/>
    <mergeCell ref="O159:R159"/>
    <mergeCell ref="S159:T159"/>
    <mergeCell ref="F160:F161"/>
    <mergeCell ref="T160:T161"/>
    <mergeCell ref="A138:T138"/>
    <mergeCell ref="A151:D151"/>
    <mergeCell ref="A156:T156"/>
    <mergeCell ref="A157:T157"/>
    <mergeCell ref="S135:T135"/>
    <mergeCell ref="F136:F137"/>
    <mergeCell ref="G136:G137"/>
    <mergeCell ref="H136:H137"/>
    <mergeCell ref="I136:I137"/>
    <mergeCell ref="J136:J137"/>
    <mergeCell ref="K136:K137"/>
    <mergeCell ref="M136:M137"/>
    <mergeCell ref="N136:N137"/>
    <mergeCell ref="O136:Q136"/>
    <mergeCell ref="R136:R137"/>
    <mergeCell ref="S136:S137"/>
    <mergeCell ref="T136:T137"/>
    <mergeCell ref="A152:D152"/>
    <mergeCell ref="A132:T132"/>
    <mergeCell ref="A133:T133"/>
    <mergeCell ref="A134:B134"/>
    <mergeCell ref="C134:C137"/>
    <mergeCell ref="D134:D137"/>
    <mergeCell ref="E134:K134"/>
    <mergeCell ref="L134:T134"/>
    <mergeCell ref="A135:A137"/>
    <mergeCell ref="B135:B137"/>
    <mergeCell ref="E135:E137"/>
    <mergeCell ref="F135:G135"/>
    <mergeCell ref="H135:I135"/>
    <mergeCell ref="J135:K135"/>
    <mergeCell ref="L135:L137"/>
    <mergeCell ref="M135:N135"/>
    <mergeCell ref="O135:R135"/>
    <mergeCell ref="A119:T119"/>
    <mergeCell ref="A127:D127"/>
    <mergeCell ref="A128:D128"/>
    <mergeCell ref="K117:K118"/>
    <mergeCell ref="M117:M118"/>
    <mergeCell ref="N117:N118"/>
    <mergeCell ref="O117:Q117"/>
    <mergeCell ref="R117:R118"/>
    <mergeCell ref="F117:F118"/>
    <mergeCell ref="G117:G118"/>
    <mergeCell ref="H117:H118"/>
    <mergeCell ref="I117:I118"/>
    <mergeCell ref="J117:J118"/>
    <mergeCell ref="A114:T114"/>
    <mergeCell ref="A115:B115"/>
    <mergeCell ref="C115:C118"/>
    <mergeCell ref="D115:D118"/>
    <mergeCell ref="E115:K115"/>
    <mergeCell ref="L115:T115"/>
    <mergeCell ref="A116:A118"/>
    <mergeCell ref="B116:B118"/>
    <mergeCell ref="E116:E118"/>
    <mergeCell ref="F116:G116"/>
    <mergeCell ref="H116:I116"/>
    <mergeCell ref="J116:K116"/>
    <mergeCell ref="L116:L118"/>
    <mergeCell ref="M116:N116"/>
    <mergeCell ref="O116:R116"/>
    <mergeCell ref="S116:T116"/>
    <mergeCell ref="S117:S118"/>
    <mergeCell ref="T117:T118"/>
    <mergeCell ref="A103:T103"/>
    <mergeCell ref="A108:D108"/>
    <mergeCell ref="A113:T113"/>
    <mergeCell ref="M101:M102"/>
    <mergeCell ref="N101:N102"/>
    <mergeCell ref="O101:Q101"/>
    <mergeCell ref="R101:R102"/>
    <mergeCell ref="S101:S102"/>
    <mergeCell ref="G101:G102"/>
    <mergeCell ref="H101:H102"/>
    <mergeCell ref="I101:I102"/>
    <mergeCell ref="J101:J102"/>
    <mergeCell ref="K101:K102"/>
    <mergeCell ref="A109:D109"/>
    <mergeCell ref="A99:B99"/>
    <mergeCell ref="C99:C102"/>
    <mergeCell ref="D99:D102"/>
    <mergeCell ref="E99:K99"/>
    <mergeCell ref="L99:T99"/>
    <mergeCell ref="A100:A102"/>
    <mergeCell ref="B100:B102"/>
    <mergeCell ref="E100:E102"/>
    <mergeCell ref="F100:G100"/>
    <mergeCell ref="H100:I100"/>
    <mergeCell ref="J100:K100"/>
    <mergeCell ref="L100:L102"/>
    <mergeCell ref="M100:N100"/>
    <mergeCell ref="O100:R100"/>
    <mergeCell ref="S100:T100"/>
    <mergeCell ref="F101:F102"/>
    <mergeCell ref="T101:T102"/>
    <mergeCell ref="A88:T88"/>
    <mergeCell ref="A92:D92"/>
    <mergeCell ref="A93:D93"/>
    <mergeCell ref="A97:T97"/>
    <mergeCell ref="A98:T98"/>
    <mergeCell ref="S85:T85"/>
    <mergeCell ref="F86:F87"/>
    <mergeCell ref="G86:G87"/>
    <mergeCell ref="H86:H87"/>
    <mergeCell ref="I86:I87"/>
    <mergeCell ref="J86:J87"/>
    <mergeCell ref="K86:K87"/>
    <mergeCell ref="M86:M87"/>
    <mergeCell ref="N86:N87"/>
    <mergeCell ref="O86:Q86"/>
    <mergeCell ref="R86:R87"/>
    <mergeCell ref="S86:S87"/>
    <mergeCell ref="T86:T87"/>
    <mergeCell ref="A82:T82"/>
    <mergeCell ref="A83:T83"/>
    <mergeCell ref="A84:B84"/>
    <mergeCell ref="C84:C87"/>
    <mergeCell ref="D84:D87"/>
    <mergeCell ref="E84:K84"/>
    <mergeCell ref="L84:T84"/>
    <mergeCell ref="A85:A87"/>
    <mergeCell ref="B85:B87"/>
    <mergeCell ref="E85:E87"/>
    <mergeCell ref="F85:G85"/>
    <mergeCell ref="H85:I85"/>
    <mergeCell ref="J85:K85"/>
    <mergeCell ref="L85:L87"/>
    <mergeCell ref="M85:N85"/>
    <mergeCell ref="O85:R85"/>
    <mergeCell ref="A73:T73"/>
    <mergeCell ref="A77:D77"/>
    <mergeCell ref="S70:T70"/>
    <mergeCell ref="F71:F72"/>
    <mergeCell ref="G71:G72"/>
    <mergeCell ref="H71:H72"/>
    <mergeCell ref="I71:I72"/>
    <mergeCell ref="J71:J72"/>
    <mergeCell ref="K71:K72"/>
    <mergeCell ref="M71:M72"/>
    <mergeCell ref="N71:N72"/>
    <mergeCell ref="O71:Q71"/>
    <mergeCell ref="R71:R72"/>
    <mergeCell ref="S71:S72"/>
    <mergeCell ref="T71:T72"/>
    <mergeCell ref="A67:T67"/>
    <mergeCell ref="A68:T68"/>
    <mergeCell ref="A69:B69"/>
    <mergeCell ref="C69:C72"/>
    <mergeCell ref="D69:D72"/>
    <mergeCell ref="E69:K69"/>
    <mergeCell ref="L69:T69"/>
    <mergeCell ref="A70:A72"/>
    <mergeCell ref="B70:B72"/>
    <mergeCell ref="E70:E72"/>
    <mergeCell ref="F70:G70"/>
    <mergeCell ref="H70:I70"/>
    <mergeCell ref="J70:K70"/>
    <mergeCell ref="L70:L72"/>
    <mergeCell ref="M70:N70"/>
    <mergeCell ref="O70:R70"/>
    <mergeCell ref="A50:T50"/>
    <mergeCell ref="A62:D62"/>
    <mergeCell ref="K48:K49"/>
    <mergeCell ref="M48:M49"/>
    <mergeCell ref="N48:N49"/>
    <mergeCell ref="O48:Q48"/>
    <mergeCell ref="R48:R49"/>
    <mergeCell ref="F48:F49"/>
    <mergeCell ref="G48:G49"/>
    <mergeCell ref="H48:H49"/>
    <mergeCell ref="I48:I49"/>
    <mergeCell ref="J48:J49"/>
    <mergeCell ref="A45:T45"/>
    <mergeCell ref="A46:B46"/>
    <mergeCell ref="C46:C49"/>
    <mergeCell ref="D46:D49"/>
    <mergeCell ref="E46:K46"/>
    <mergeCell ref="L46:T46"/>
    <mergeCell ref="A47:A49"/>
    <mergeCell ref="B47:B49"/>
    <mergeCell ref="E47:E49"/>
    <mergeCell ref="F47:G47"/>
    <mergeCell ref="H47:I47"/>
    <mergeCell ref="J47:K47"/>
    <mergeCell ref="L47:L49"/>
    <mergeCell ref="M47:N47"/>
    <mergeCell ref="O47:R47"/>
    <mergeCell ref="S47:T47"/>
    <mergeCell ref="S48:S49"/>
    <mergeCell ref="T48:T49"/>
    <mergeCell ref="A36:T36"/>
    <mergeCell ref="A39:D39"/>
    <mergeCell ref="A40:D40"/>
    <mergeCell ref="A44:T44"/>
    <mergeCell ref="M34:M35"/>
    <mergeCell ref="N34:N35"/>
    <mergeCell ref="O34:Q34"/>
    <mergeCell ref="R34:R35"/>
    <mergeCell ref="S34:S35"/>
    <mergeCell ref="G34:G35"/>
    <mergeCell ref="H34:H35"/>
    <mergeCell ref="I34:I35"/>
    <mergeCell ref="J34:J35"/>
    <mergeCell ref="K34:K35"/>
    <mergeCell ref="A32:B32"/>
    <mergeCell ref="C32:C35"/>
    <mergeCell ref="D32:D35"/>
    <mergeCell ref="E32:K32"/>
    <mergeCell ref="L32:T32"/>
    <mergeCell ref="A33:A35"/>
    <mergeCell ref="B33:B35"/>
    <mergeCell ref="E33:E35"/>
    <mergeCell ref="F33:G33"/>
    <mergeCell ref="H33:I33"/>
    <mergeCell ref="J33:K33"/>
    <mergeCell ref="L33:L35"/>
    <mergeCell ref="M33:N33"/>
    <mergeCell ref="O33:R33"/>
    <mergeCell ref="S33:T33"/>
    <mergeCell ref="F34:F35"/>
    <mergeCell ref="T34:T35"/>
    <mergeCell ref="A21:T21"/>
    <mergeCell ref="A25:D25"/>
    <mergeCell ref="A26:D26"/>
    <mergeCell ref="A30:T30"/>
    <mergeCell ref="A31:T31"/>
    <mergeCell ref="S18:T18"/>
    <mergeCell ref="F19:F20"/>
    <mergeCell ref="G19:G20"/>
    <mergeCell ref="H19:H20"/>
    <mergeCell ref="I19:I20"/>
    <mergeCell ref="J19:J20"/>
    <mergeCell ref="K19:K20"/>
    <mergeCell ref="M19:M20"/>
    <mergeCell ref="N19:N20"/>
    <mergeCell ref="O19:Q19"/>
    <mergeCell ref="R19:R20"/>
    <mergeCell ref="S19:S20"/>
    <mergeCell ref="T19:T20"/>
    <mergeCell ref="A16:T16"/>
    <mergeCell ref="A17:B17"/>
    <mergeCell ref="C17:C20"/>
    <mergeCell ref="D17:D20"/>
    <mergeCell ref="E17:K17"/>
    <mergeCell ref="L17:T17"/>
    <mergeCell ref="A18:A20"/>
    <mergeCell ref="B18:B20"/>
    <mergeCell ref="E18:E20"/>
    <mergeCell ref="F18:G18"/>
    <mergeCell ref="H18:I18"/>
    <mergeCell ref="J18:K18"/>
    <mergeCell ref="L18:L20"/>
    <mergeCell ref="M18:N18"/>
    <mergeCell ref="O18:R18"/>
    <mergeCell ref="O4:R4"/>
    <mergeCell ref="S4:T4"/>
    <mergeCell ref="F5:F6"/>
    <mergeCell ref="G5:G6"/>
    <mergeCell ref="H5:H6"/>
    <mergeCell ref="I5:I6"/>
    <mergeCell ref="O5:Q5"/>
    <mergeCell ref="A15:T15"/>
    <mergeCell ref="A11:D11"/>
    <mergeCell ref="A1:T1"/>
    <mergeCell ref="A2:T2"/>
    <mergeCell ref="A3:B3"/>
    <mergeCell ref="E3:K3"/>
    <mergeCell ref="F4:G4"/>
    <mergeCell ref="H4:I4"/>
    <mergeCell ref="R5:R6"/>
    <mergeCell ref="A7:T7"/>
    <mergeCell ref="A10:D10"/>
    <mergeCell ref="D3:D6"/>
    <mergeCell ref="C3:C6"/>
    <mergeCell ref="J5:J6"/>
    <mergeCell ref="K5:K6"/>
    <mergeCell ref="M5:M6"/>
    <mergeCell ref="N5:N6"/>
    <mergeCell ref="L3:T3"/>
    <mergeCell ref="A4:A6"/>
    <mergeCell ref="B4:B6"/>
    <mergeCell ref="E4:E6"/>
    <mergeCell ref="S5:S6"/>
    <mergeCell ref="T5:T6"/>
    <mergeCell ref="J4:K4"/>
    <mergeCell ref="L4:L6"/>
    <mergeCell ref="M4:N4"/>
    <mergeCell ref="M243:N243"/>
    <mergeCell ref="O243:R243"/>
    <mergeCell ref="S243:T243"/>
    <mergeCell ref="F244:F245"/>
    <mergeCell ref="G244:G245"/>
    <mergeCell ref="H244:H245"/>
    <mergeCell ref="I244:I245"/>
    <mergeCell ref="J244:J245"/>
    <mergeCell ref="K244:K245"/>
    <mergeCell ref="M244:M245"/>
    <mergeCell ref="N244:N245"/>
    <mergeCell ref="O244:Q244"/>
    <mergeCell ref="R244:R245"/>
    <mergeCell ref="S244:S245"/>
    <mergeCell ref="T244:T245"/>
    <mergeCell ref="H243:I243"/>
    <mergeCell ref="J243:K243"/>
    <mergeCell ref="L243:L245"/>
    <mergeCell ref="A246:T246"/>
    <mergeCell ref="A249:D249"/>
    <mergeCell ref="A250:D250"/>
    <mergeCell ref="A254:T254"/>
    <mergeCell ref="A255:T255"/>
    <mergeCell ref="A256:B256"/>
    <mergeCell ref="C256:C259"/>
    <mergeCell ref="D256:D259"/>
    <mergeCell ref="E256:K256"/>
    <mergeCell ref="L256:T256"/>
    <mergeCell ref="A257:A259"/>
    <mergeCell ref="B257:B259"/>
    <mergeCell ref="E257:E259"/>
    <mergeCell ref="F257:G257"/>
    <mergeCell ref="H257:I257"/>
    <mergeCell ref="J257:K257"/>
    <mergeCell ref="L257:L259"/>
    <mergeCell ref="M257:N257"/>
    <mergeCell ref="O257:R257"/>
    <mergeCell ref="S257:T257"/>
    <mergeCell ref="F258:F259"/>
    <mergeCell ref="G258:G259"/>
    <mergeCell ref="H258:H259"/>
    <mergeCell ref="I258:I259"/>
    <mergeCell ref="J258:J259"/>
    <mergeCell ref="K258:K259"/>
    <mergeCell ref="M258:M259"/>
    <mergeCell ref="N258:N259"/>
    <mergeCell ref="O258:Q258"/>
    <mergeCell ref="R258:R259"/>
    <mergeCell ref="S258:S259"/>
    <mergeCell ref="T258:T259"/>
    <mergeCell ref="A260:T260"/>
    <mergeCell ref="A262:D262"/>
    <mergeCell ref="A263:D263"/>
    <mergeCell ref="A267:T267"/>
    <mergeCell ref="A268:T268"/>
    <mergeCell ref="A269:B269"/>
    <mergeCell ref="C269:C272"/>
    <mergeCell ref="D269:D272"/>
    <mergeCell ref="E269:K269"/>
    <mergeCell ref="L269:T269"/>
    <mergeCell ref="A270:A272"/>
    <mergeCell ref="B270:B272"/>
    <mergeCell ref="E270:E272"/>
    <mergeCell ref="F270:G270"/>
    <mergeCell ref="H270:I270"/>
    <mergeCell ref="J270:K270"/>
    <mergeCell ref="L270:L272"/>
    <mergeCell ref="M270:N270"/>
    <mergeCell ref="O270:R270"/>
    <mergeCell ref="S270:T270"/>
    <mergeCell ref="F271:F272"/>
    <mergeCell ref="G271:G272"/>
    <mergeCell ref="H271:H272"/>
    <mergeCell ref="I271:I272"/>
    <mergeCell ref="J271:J272"/>
    <mergeCell ref="R285:R286"/>
    <mergeCell ref="S285:S286"/>
    <mergeCell ref="T285:T286"/>
    <mergeCell ref="A287:T287"/>
    <mergeCell ref="A289:D289"/>
    <mergeCell ref="A290:D290"/>
    <mergeCell ref="A294:T294"/>
    <mergeCell ref="A277:D277"/>
    <mergeCell ref="K271:K272"/>
    <mergeCell ref="M271:M272"/>
    <mergeCell ref="N271:N272"/>
    <mergeCell ref="O271:Q271"/>
    <mergeCell ref="R271:R272"/>
    <mergeCell ref="S271:S272"/>
    <mergeCell ref="T271:T272"/>
    <mergeCell ref="A273:T273"/>
    <mergeCell ref="A276:D276"/>
    <mergeCell ref="N285:N286"/>
    <mergeCell ref="O285:Q285"/>
    <mergeCell ref="S314:T314"/>
    <mergeCell ref="F315:F316"/>
    <mergeCell ref="G315:G316"/>
    <mergeCell ref="H315:H316"/>
    <mergeCell ref="I315:I316"/>
    <mergeCell ref="J315:J316"/>
    <mergeCell ref="K315:K316"/>
    <mergeCell ref="M315:M316"/>
    <mergeCell ref="O298:Q298"/>
    <mergeCell ref="R298:R299"/>
    <mergeCell ref="S298:S299"/>
    <mergeCell ref="E328:K328"/>
    <mergeCell ref="L328:T328"/>
    <mergeCell ref="A281:T281"/>
    <mergeCell ref="A282:T282"/>
    <mergeCell ref="A283:B283"/>
    <mergeCell ref="C283:C286"/>
    <mergeCell ref="D283:D286"/>
    <mergeCell ref="E283:K283"/>
    <mergeCell ref="N315:N316"/>
    <mergeCell ref="O315:Q315"/>
    <mergeCell ref="R315:R316"/>
    <mergeCell ref="S315:S316"/>
    <mergeCell ref="T315:T316"/>
    <mergeCell ref="L283:T283"/>
    <mergeCell ref="A284:A286"/>
    <mergeCell ref="B284:B286"/>
    <mergeCell ref="E284:E286"/>
    <mergeCell ref="F284:G284"/>
    <mergeCell ref="H284:I284"/>
    <mergeCell ref="J284:K284"/>
    <mergeCell ref="L284:L286"/>
    <mergeCell ref="M284:N284"/>
    <mergeCell ref="O284:R284"/>
    <mergeCell ref="S284:T284"/>
    <mergeCell ref="M329:N329"/>
    <mergeCell ref="O329:R329"/>
    <mergeCell ref="J314:K314"/>
    <mergeCell ref="L314:L316"/>
    <mergeCell ref="M314:N314"/>
    <mergeCell ref="O314:R314"/>
    <mergeCell ref="F330:F331"/>
    <mergeCell ref="G330:G331"/>
    <mergeCell ref="H330:H331"/>
    <mergeCell ref="I330:I331"/>
    <mergeCell ref="J330:J331"/>
    <mergeCell ref="K330:K331"/>
    <mergeCell ref="M330:M331"/>
    <mergeCell ref="A317:T317"/>
    <mergeCell ref="A321:D321"/>
    <mergeCell ref="A322:D322"/>
    <mergeCell ref="R330:R331"/>
    <mergeCell ref="S330:S331"/>
    <mergeCell ref="T330:T331"/>
    <mergeCell ref="A326:T326"/>
    <mergeCell ref="A327:T327"/>
    <mergeCell ref="A328:B328"/>
    <mergeCell ref="C328:C331"/>
    <mergeCell ref="D328:D331"/>
    <mergeCell ref="S329:T329"/>
    <mergeCell ref="H343:H344"/>
    <mergeCell ref="I343:I344"/>
    <mergeCell ref="J343:J344"/>
    <mergeCell ref="K343:K344"/>
    <mergeCell ref="M343:M344"/>
    <mergeCell ref="N343:N344"/>
    <mergeCell ref="N330:N331"/>
    <mergeCell ref="O330:Q330"/>
    <mergeCell ref="O343:Q343"/>
    <mergeCell ref="A332:T332"/>
    <mergeCell ref="A334:D334"/>
    <mergeCell ref="A335:D335"/>
    <mergeCell ref="A339:T339"/>
    <mergeCell ref="R343:R344"/>
    <mergeCell ref="S343:S344"/>
    <mergeCell ref="T343:T344"/>
    <mergeCell ref="A329:A331"/>
    <mergeCell ref="B329:B331"/>
    <mergeCell ref="E329:E331"/>
    <mergeCell ref="F329:G329"/>
    <mergeCell ref="H329:I329"/>
    <mergeCell ref="J329:K329"/>
    <mergeCell ref="L329:L331"/>
    <mergeCell ref="A345:T345"/>
    <mergeCell ref="A347:D347"/>
    <mergeCell ref="A348:D348"/>
    <mergeCell ref="A340:T340"/>
    <mergeCell ref="A341:B341"/>
    <mergeCell ref="C341:C344"/>
    <mergeCell ref="D341:D344"/>
    <mergeCell ref="E341:K341"/>
    <mergeCell ref="L341:T341"/>
    <mergeCell ref="A342:A344"/>
    <mergeCell ref="B342:B344"/>
    <mergeCell ref="E342:E344"/>
    <mergeCell ref="F342:G342"/>
    <mergeCell ref="H342:I342"/>
    <mergeCell ref="J342:K342"/>
    <mergeCell ref="L342:L344"/>
    <mergeCell ref="M342:N342"/>
    <mergeCell ref="O342:R342"/>
    <mergeCell ref="S342:T342"/>
    <mergeCell ref="F343:F344"/>
    <mergeCell ref="G343:G344"/>
    <mergeCell ref="A352:T352"/>
    <mergeCell ref="A353:T353"/>
    <mergeCell ref="A354:B354"/>
    <mergeCell ref="C354:C357"/>
    <mergeCell ref="D354:D357"/>
    <mergeCell ref="E354:K354"/>
    <mergeCell ref="L354:T354"/>
    <mergeCell ref="A355:A357"/>
    <mergeCell ref="B355:B357"/>
    <mergeCell ref="E355:E357"/>
    <mergeCell ref="F355:G355"/>
    <mergeCell ref="H355:I355"/>
    <mergeCell ref="J355:K355"/>
    <mergeCell ref="L355:L357"/>
    <mergeCell ref="M355:N355"/>
    <mergeCell ref="O355:R355"/>
    <mergeCell ref="S355:T355"/>
    <mergeCell ref="F356:F357"/>
    <mergeCell ref="S356:S357"/>
    <mergeCell ref="T356:T357"/>
    <mergeCell ref="A358:T358"/>
    <mergeCell ref="A360:D360"/>
    <mergeCell ref="A361:D361"/>
    <mergeCell ref="G356:G357"/>
    <mergeCell ref="H356:H357"/>
    <mergeCell ref="I356:I357"/>
    <mergeCell ref="J356:J357"/>
    <mergeCell ref="K356:K357"/>
    <mergeCell ref="M356:M357"/>
    <mergeCell ref="N356:N357"/>
    <mergeCell ref="O356:Q356"/>
    <mergeCell ref="R356:R357"/>
  </mergeCells>
  <pageMargins left="0.7" right="0.7" top="0.75" bottom="0.75" header="0.3" footer="0.3"/>
  <pageSetup paperSize="9" scale="66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00XX2610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Lisowski</dc:creator>
  <cp:lastModifiedBy>Tomasz Witkowski</cp:lastModifiedBy>
  <cp:lastPrinted>2016-01-25T09:00:45Z</cp:lastPrinted>
  <dcterms:created xsi:type="dcterms:W3CDTF">2013-12-03T12:03:41Z</dcterms:created>
  <dcterms:modified xsi:type="dcterms:W3CDTF">2016-02-04T07:53:28Z</dcterms:modified>
</cp:coreProperties>
</file>