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795" windowWidth="15600" windowHeight="712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Arkusz1!$A$1:$I$143</definedName>
  </definedNames>
  <calcPr calcId="125725"/>
</workbook>
</file>

<file path=xl/calcChain.xml><?xml version="1.0" encoding="utf-8"?>
<calcChain xmlns="http://schemas.openxmlformats.org/spreadsheetml/2006/main">
  <c r="I132" i="1"/>
  <c r="I129"/>
  <c r="I125"/>
  <c r="I122"/>
  <c r="I118"/>
  <c r="I116"/>
  <c r="I108"/>
  <c r="I111"/>
  <c r="I98"/>
  <c r="I100"/>
  <c r="I102"/>
  <c r="I96"/>
  <c r="I93"/>
  <c r="I91"/>
  <c r="I83"/>
  <c r="I85"/>
  <c r="I88"/>
  <c r="I81"/>
  <c r="I67"/>
  <c r="I70"/>
  <c r="I72"/>
  <c r="I74"/>
  <c r="I76"/>
  <c r="I65"/>
  <c r="I60"/>
  <c r="I62"/>
  <c r="I57"/>
  <c r="I50"/>
  <c r="I53"/>
  <c r="I47"/>
  <c r="I37"/>
  <c r="I39"/>
  <c r="I36"/>
  <c r="I15"/>
  <c r="I17"/>
  <c r="I19"/>
  <c r="I22"/>
  <c r="I25"/>
  <c r="I28"/>
  <c r="I30"/>
  <c r="I14"/>
  <c r="I133" l="1"/>
  <c r="I135" s="1"/>
  <c r="I134" s="1"/>
</calcChain>
</file>

<file path=xl/sharedStrings.xml><?xml version="1.0" encoding="utf-8"?>
<sst xmlns="http://schemas.openxmlformats.org/spreadsheetml/2006/main" count="317" uniqueCount="218">
  <si>
    <t>w m.Mostki</t>
  </si>
  <si>
    <t>L.p.</t>
  </si>
  <si>
    <t>Podstawa</t>
  </si>
  <si>
    <t>Wyszczególnienie robót</t>
  </si>
  <si>
    <t>Jedn.</t>
  </si>
  <si>
    <t>Ilość</t>
  </si>
  <si>
    <t>Cena</t>
  </si>
  <si>
    <t>Wartość</t>
  </si>
  <si>
    <t>wyceny</t>
  </si>
  <si>
    <t>jedn.</t>
  </si>
  <si>
    <t>netto</t>
  </si>
  <si>
    <t>[PLN]</t>
  </si>
  <si>
    <t>01.00.00 – ROBOTY PRZYGOTOWAWCZE</t>
  </si>
  <si>
    <t>kod CPV 45100000-8</t>
  </si>
  <si>
    <t>1.1</t>
  </si>
  <si>
    <t>KNNR-1</t>
  </si>
  <si>
    <t>Wyznaczenie trasy drogi i punktów wysokościowych</t>
  </si>
  <si>
    <t>0111/0100</t>
  </si>
  <si>
    <t>km</t>
  </si>
  <si>
    <t>1.2</t>
  </si>
  <si>
    <t>Mechaniczne zdjęcie humusu grub. warstwy 15cm</t>
  </si>
  <si>
    <t>0106/0200</t>
  </si>
  <si>
    <t>(na odkład)</t>
  </si>
  <si>
    <r>
      <t>m</t>
    </r>
    <r>
      <rPr>
        <sz val="11"/>
        <color indexed="8"/>
        <rFont val="Arial1"/>
        <charset val="238"/>
      </rPr>
      <t>²</t>
    </r>
  </si>
  <si>
    <t>1.3</t>
  </si>
  <si>
    <t>KNNR-6</t>
  </si>
  <si>
    <t>Rozebranie nawierzchni z kruszywa grub.10cm</t>
  </si>
  <si>
    <t>0802/0200</t>
  </si>
  <si>
    <t>sposobem mechanicznym (na zjazdach bocznych)</t>
  </si>
  <si>
    <t>1.3.1</t>
  </si>
  <si>
    <t>KNR 4-04</t>
  </si>
  <si>
    <t>Odwóz gruzu z rozbiórki j.w. samoch. samowył.</t>
  </si>
  <si>
    <t>1103/01,</t>
  </si>
  <si>
    <t>przy mechanicznym załadunku i rozładunku</t>
  </si>
  <si>
    <t>04, 05</t>
  </si>
  <si>
    <t>na odległość 5km</t>
  </si>
  <si>
    <r>
      <t>m</t>
    </r>
    <r>
      <rPr>
        <sz val="11"/>
        <color indexed="8"/>
        <rFont val="Arial1"/>
        <charset val="238"/>
      </rPr>
      <t>³</t>
    </r>
  </si>
  <si>
    <t>1.4</t>
  </si>
  <si>
    <t>Rozebranie nawierzchni z kostki brukowej</t>
  </si>
  <si>
    <t>0502/0100</t>
  </si>
  <si>
    <t>1.4.1</t>
  </si>
  <si>
    <t>KNR 2-31</t>
  </si>
  <si>
    <t>Odwóz materiału z rozbiórki jw. samoch. skrzyn.</t>
  </si>
  <si>
    <t>1509/05</t>
  </si>
  <si>
    <t>5÷10T na odległ.5km z załadunkiem i rozładunkiem</t>
  </si>
  <si>
    <t>1511/01</t>
  </si>
  <si>
    <t>ręcznym</t>
  </si>
  <si>
    <t>T</t>
  </si>
  <si>
    <t>1.5</t>
  </si>
  <si>
    <t>Rozebranie ścianek czołowych betonowych</t>
  </si>
  <si>
    <t>0816/04</t>
  </si>
  <si>
    <t>przepustów pod zjazdami</t>
  </si>
  <si>
    <t>1.5.1</t>
  </si>
  <si>
    <t>1.6</t>
  </si>
  <si>
    <r>
      <t xml:space="preserve">Rozebranie przepustów z rur betonowych średnicy </t>
    </r>
    <r>
      <rPr>
        <sz val="9"/>
        <color indexed="8"/>
        <rFont val="Arial CE"/>
        <charset val="238"/>
      </rPr>
      <t>ø40cm pod zjazdami</t>
    </r>
  </si>
  <si>
    <t>1.6.1</t>
  </si>
  <si>
    <t>Wykopy jamiste wykonywane na odkład kop.</t>
  </si>
  <si>
    <t>0210/0300</t>
  </si>
  <si>
    <t>podsięb. o poj. łyżki 0,25m³ na głęb. do 3m,</t>
  </si>
  <si>
    <t>grunt kat.III</t>
  </si>
  <si>
    <t>1.6.2</t>
  </si>
  <si>
    <t>Rozebranie części przelotowej przepustów</t>
  </si>
  <si>
    <t>0816/01</t>
  </si>
  <si>
    <r>
      <t>m</t>
    </r>
    <r>
      <rPr>
        <sz val="11"/>
        <color indexed="8"/>
        <rFont val="Arial1"/>
        <charset val="238"/>
      </rPr>
      <t>b</t>
    </r>
  </si>
  <si>
    <t>1.6.3</t>
  </si>
  <si>
    <t>Odwóz materiału z rozbiórki j.w. samoch.skrzyn.</t>
  </si>
  <si>
    <t>02.00.00 – ROBOTY ZIEMNE</t>
  </si>
  <si>
    <t>kod CPV 45110000-1</t>
  </si>
  <si>
    <t>ETAP I – Kolektor ścieku krytego</t>
  </si>
  <si>
    <t>2.1</t>
  </si>
  <si>
    <t>Wykopy wykonywane na odkład kop. podsięb.</t>
  </si>
  <si>
    <t>o poj. łyżki 0,25m³ z bezpośrednim przerzutem</t>
  </si>
  <si>
    <t>poprzecznym na nasyp, grunt kat.III (80%)</t>
  </si>
  <si>
    <t>2.2</t>
  </si>
  <si>
    <t>Ręczne wykopy liniowe szer. 0,8÷2,5m o ścianach</t>
  </si>
  <si>
    <t>0310/0700</t>
  </si>
  <si>
    <t>pionowych z ręcznym wydobyciem urobku</t>
  </si>
  <si>
    <t>w gruntach suchych o głęb. do 3m, grunt kat.III (20%)</t>
  </si>
  <si>
    <t>2.3</t>
  </si>
  <si>
    <t>Zasypywanie wykopów fundamentowych podłużnych</t>
  </si>
  <si>
    <t>0214/0200</t>
  </si>
  <si>
    <t>spycharką z zagęszczeniem ubijakami spalinowymi</t>
  </si>
  <si>
    <t>warstwami grub.25cm</t>
  </si>
  <si>
    <t>ETAP II – Korpus drogowy</t>
  </si>
  <si>
    <t>2.4</t>
  </si>
  <si>
    <t>poprzecznym na nasyp, grunt kat.III</t>
  </si>
  <si>
    <t>2.5</t>
  </si>
  <si>
    <t>0202/0600</t>
  </si>
  <si>
    <t>o poj. łyżki 0,4m³ z transportem urobku na nasyp</t>
  </si>
  <si>
    <t>samoch. samowył. na odl.1km, grunt kat.III</t>
  </si>
  <si>
    <t>2.5.1</t>
  </si>
  <si>
    <t>Plantowanie powierzchni skarp i dna wykopów</t>
  </si>
  <si>
    <t>0503/0300</t>
  </si>
  <si>
    <t>wykonanych mechanicznie, grunt kat.III</t>
  </si>
  <si>
    <t>2.6</t>
  </si>
  <si>
    <t>Wykonanie nasypów mechanicznie z gruntu uzyskanego z wykopów jw., grunt kat.III</t>
  </si>
  <si>
    <t>2.6.1</t>
  </si>
  <si>
    <t>Formowanie nasypów z ziemi jw. bez specjalnego</t>
  </si>
  <si>
    <t>0402/0200</t>
  </si>
  <si>
    <t>zagęszczenia przy użyciu spycharki, grunt kat.III</t>
  </si>
  <si>
    <t>2.6.2</t>
  </si>
  <si>
    <t>Zagęszczanie nasypów jw. ubijakami mechanicz.</t>
  </si>
  <si>
    <t>0408/0200</t>
  </si>
  <si>
    <t>warstwami grub.25cm, grunt kat.III</t>
  </si>
  <si>
    <t>2.7</t>
  </si>
  <si>
    <t>Wykonanie nasypów mechanicznie z transportem</t>
  </si>
  <si>
    <t>urobku z dokopu z odległ.5km, grunt kat.II</t>
  </si>
  <si>
    <t>0208/0201</t>
  </si>
  <si>
    <t>2.7.1</t>
  </si>
  <si>
    <t>Formowanie nasypów z ziemi jw. spycharką,</t>
  </si>
  <si>
    <t>grunt kat.II</t>
  </si>
  <si>
    <t>2.7.2</t>
  </si>
  <si>
    <t>warstwami grub.35cm, grunt kat.II</t>
  </si>
  <si>
    <t>2.7.3</t>
  </si>
  <si>
    <t>Plantowanie powierzchni skarp i korony nasypów jw.</t>
  </si>
  <si>
    <t>0503/0500</t>
  </si>
  <si>
    <t>03.00.00 – ODWODNIENIE KORPUSU DROGOWEGO</t>
  </si>
  <si>
    <t>kod CPV 45230000-8</t>
  </si>
  <si>
    <t>3.1</t>
  </si>
  <si>
    <t>mb</t>
  </si>
  <si>
    <t>3.2</t>
  </si>
  <si>
    <t>Wykonanie studni rewizyjnych o średnicy ø1000mm</t>
  </si>
  <si>
    <t>KNNR-4</t>
  </si>
  <si>
    <t>Podłoże z pospółki grub.20cm pod studnie</t>
  </si>
  <si>
    <t>1301/0300</t>
  </si>
  <si>
    <t>Deskowanie płyty dennej studni jw.</t>
  </si>
  <si>
    <t>1406/0100</t>
  </si>
  <si>
    <t>Ręczne betonowanie płyty dennej studni jw.</t>
  </si>
  <si>
    <t>1408/0100</t>
  </si>
  <si>
    <t>betonem B-30</t>
  </si>
  <si>
    <t>Wykonanie komory roboczej z kręgów żelbetowych</t>
  </si>
  <si>
    <t>1412/0100,</t>
  </si>
  <si>
    <t xml:space="preserve"> ø1000mm o wysokości 2,0m</t>
  </si>
  <si>
    <t>0200</t>
  </si>
  <si>
    <t>szt.</t>
  </si>
  <si>
    <t>Wykonanie kolektora z rur PCV o średnicy ø400mm łączonych na uszczelkę pierścieniową gumową</t>
  </si>
  <si>
    <t>3.3.1</t>
  </si>
  <si>
    <t>Podłoże z pospółki grub.20cm pod kolektor</t>
  </si>
  <si>
    <t>1301/0200</t>
  </si>
  <si>
    <t>3.3.2</t>
  </si>
  <si>
    <t>Ułożenie rur PCV o średnicy ø400mm łączonych</t>
  </si>
  <si>
    <t>1006/0800</t>
  </si>
  <si>
    <t xml:space="preserve"> na uszczelkę pierścieniową gumową</t>
  </si>
  <si>
    <t>3.4</t>
  </si>
  <si>
    <t>Wykonanie studzienek ściekowych ulicznych</t>
  </si>
  <si>
    <t>3.4.1</t>
  </si>
  <si>
    <t>Wykonanie podłoża pod studzienki jw. z mieszanki</t>
  </si>
  <si>
    <t>1301/0100</t>
  </si>
  <si>
    <t>żwirowo-piaskowej o grub. warstwy 10cm</t>
  </si>
  <si>
    <t>3.4.2</t>
  </si>
  <si>
    <t>Wykonanie płyty dennej pod studzienki jw. z betonu</t>
  </si>
  <si>
    <t>1304/0300</t>
  </si>
  <si>
    <t>B-30 grub.15cm</t>
  </si>
  <si>
    <t>3.4.3</t>
  </si>
  <si>
    <t>betonowych ø500mm z osadnikiem bez syfonu</t>
  </si>
  <si>
    <t>3.5</t>
  </si>
  <si>
    <t>Wykonanie przykanalików z rur PCV o średnicy</t>
  </si>
  <si>
    <t>1006/0500</t>
  </si>
  <si>
    <t>zewnętrznej ø225mm</t>
  </si>
  <si>
    <t>Wykonanie nawierzchni z kostki brukowej betonowej</t>
  </si>
  <si>
    <t>0502/0300</t>
  </si>
  <si>
    <t>06.00.00 – ROBOTY WYKOŃCZENIOWE</t>
  </si>
  <si>
    <t>6.1</t>
  </si>
  <si>
    <t>Ułożenie przepustów rurowych PCV ø400mm pod zjazdami</t>
  </si>
  <si>
    <t>6.4</t>
  </si>
  <si>
    <t>Humusowanie z obsianiem skarp przy grubości</t>
  </si>
  <si>
    <t>0507/0100,</t>
  </si>
  <si>
    <t>6.4.1</t>
  </si>
  <si>
    <t>Roboty ziemne wykonywane na odkład kop.</t>
  </si>
  <si>
    <t>podsięb. o poj. łyżki 0,4m³ z transportem humusu</t>
  </si>
  <si>
    <t>0204/0300</t>
  </si>
  <si>
    <t>na odkład sam. samowył. na odl.5km, grunt kat.III</t>
  </si>
  <si>
    <t>7.1</t>
  </si>
  <si>
    <t>08.00.00 – ELEMENTY ULIC</t>
  </si>
  <si>
    <t>kod CPV 45233000-0</t>
  </si>
  <si>
    <t>Ustawienie krawężników betonowych wystających</t>
  </si>
  <si>
    <t>0403/04</t>
  </si>
  <si>
    <t>Ustawienie obrzeży betonowych 8x30cm na</t>
  </si>
  <si>
    <t>0404/0200</t>
  </si>
  <si>
    <t>podsypce piaskowej z wypełn. spoin piaskiem</t>
  </si>
  <si>
    <t>Wykonanie chodnika z kostki brukowej betonowej</t>
  </si>
  <si>
    <t>Wykonanie górnej warstwy podbudowy z kruszywa</t>
  </si>
  <si>
    <t>0113/0400</t>
  </si>
  <si>
    <t>łamanego 0/31,5 stabilizowanego mechanicznie</t>
  </si>
  <si>
    <t>grub.20cm</t>
  </si>
  <si>
    <t>brukowej betonowej (szarej) prostokątnej 20x10cm</t>
  </si>
  <si>
    <t>i grub.8cm na pods. cement.-piask. grub.3cm</t>
  </si>
  <si>
    <t>Wykonanie przejazdów przez chodnik (zjazdów indywidualnych) z kostki brukowej betonowej</t>
  </si>
  <si>
    <t>0113/0500</t>
  </si>
  <si>
    <t>(czerwonej) prostokątnej 20x10cm i grub.8cm na</t>
  </si>
  <si>
    <t>podsypce cement.-piask. grub.3cm</t>
  </si>
  <si>
    <t>Wartość robót netto</t>
  </si>
  <si>
    <t>Podatek VAT    (23%)</t>
  </si>
  <si>
    <t>Wartość robót brutto</t>
  </si>
  <si>
    <t>3.1.1</t>
  </si>
  <si>
    <t>3.1.2</t>
  </si>
  <si>
    <t>3.1.3</t>
  </si>
  <si>
    <t>3.1.4</t>
  </si>
  <si>
    <t>Wykonanie ciągu pieszo z kostki</t>
  </si>
  <si>
    <r>
      <t>m</t>
    </r>
    <r>
      <rPr>
        <sz val="11"/>
        <rFont val="Arial1"/>
        <charset val="238"/>
      </rPr>
      <t>³</t>
    </r>
  </si>
  <si>
    <t>7.2</t>
  </si>
  <si>
    <t>7.3</t>
  </si>
  <si>
    <t>7.3.1</t>
  </si>
  <si>
    <t>7.3.2</t>
  </si>
  <si>
    <t>7.4</t>
  </si>
  <si>
    <t>7.4.1</t>
  </si>
  <si>
    <t>7.4.3</t>
  </si>
  <si>
    <r>
      <t>m</t>
    </r>
    <r>
      <rPr>
        <sz val="11"/>
        <rFont val="Arial1"/>
        <charset val="238"/>
      </rPr>
      <t>²</t>
    </r>
  </si>
  <si>
    <r>
      <t>0,0825m</t>
    </r>
    <r>
      <rPr>
        <sz val="9"/>
        <rFont val="Arial1"/>
        <charset val="238"/>
      </rPr>
      <t xml:space="preserve">²/mb z betonu B-20 na pods. cem.-piask. </t>
    </r>
  </si>
  <si>
    <r>
      <t>betonowej grub.6cm przy ilości 15elem./m</t>
    </r>
    <r>
      <rPr>
        <sz val="11"/>
        <rFont val="Arial1"/>
        <charset val="238"/>
      </rPr>
      <t>²</t>
    </r>
  </si>
  <si>
    <t>Sporządził:</t>
  </si>
  <si>
    <t>Zatwierdził:</t>
  </si>
  <si>
    <t>budowa chodnika w ciągu drogi powiatowej nr 0578T - Dobra Dróża</t>
  </si>
  <si>
    <t>km 5+083,49 ÷ 5+461,78 – strona prawa</t>
  </si>
  <si>
    <t>humusu 5cm</t>
  </si>
  <si>
    <t>15x30cm na ławie z oporem o pow. przekroju</t>
  </si>
  <si>
    <t>w terenie równinnym, inwentaryzacja powykonawcza geodezyjna</t>
  </si>
  <si>
    <t>KOSZTORYS OFERTOWY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</si>
</sst>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&quot; &quot;[$zł-415];[Red]&quot;-&quot;#,##0.00&quot; &quot;[$zł-415]"/>
  </numFmts>
  <fonts count="18">
    <font>
      <sz val="11"/>
      <color theme="1"/>
      <name val="Arial"/>
      <family val="2"/>
      <charset val="238"/>
    </font>
    <font>
      <sz val="11"/>
      <color indexed="8"/>
      <name val="Arial1"/>
      <charset val="238"/>
    </font>
    <font>
      <sz val="9"/>
      <color indexed="8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Arial1"/>
      <charset val="238"/>
    </font>
    <font>
      <sz val="9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1"/>
      <color theme="1"/>
      <name val="Arial"/>
      <family val="2"/>
      <charset val="238"/>
    </font>
    <font>
      <sz val="9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94BD5E"/>
        <bgColor rgb="FF94BD5E"/>
      </patternFill>
    </fill>
    <fill>
      <patternFill patternType="solid">
        <fgColor rgb="FFCCFFFF"/>
        <bgColor rgb="FFCCFFFF"/>
      </patternFill>
    </fill>
    <fill>
      <patternFill patternType="solid">
        <fgColor rgb="FFE6E6FF"/>
        <bgColor rgb="FFE6E6FF"/>
      </patternFill>
    </fill>
    <fill>
      <patternFill patternType="solid">
        <fgColor rgb="FFB3B300"/>
        <bgColor rgb="FFB3B3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6" fontId="9" fillId="0" borderId="0"/>
  </cellStyleXfs>
  <cellXfs count="148">
    <xf numFmtId="0" fontId="0" fillId="0" borderId="0" xfId="0"/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11" xfId="0" applyNumberFormat="1" applyFont="1" applyBorder="1"/>
    <xf numFmtId="2" fontId="11" fillId="0" borderId="12" xfId="0" applyNumberFormat="1" applyFont="1" applyBorder="1"/>
    <xf numFmtId="0" fontId="11" fillId="0" borderId="10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2" fontId="11" fillId="0" borderId="9" xfId="0" applyNumberFormat="1" applyFont="1" applyBorder="1"/>
    <xf numFmtId="2" fontId="11" fillId="0" borderId="13" xfId="0" applyNumberFormat="1" applyFont="1" applyBorder="1"/>
    <xf numFmtId="1" fontId="11" fillId="0" borderId="0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2" fontId="11" fillId="0" borderId="14" xfId="0" applyNumberFormat="1" applyFont="1" applyBorder="1"/>
    <xf numFmtId="165" fontId="11" fillId="0" borderId="0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0" xfId="0" applyBorder="1"/>
    <xf numFmtId="2" fontId="11" fillId="0" borderId="8" xfId="0" applyNumberFormat="1" applyFont="1" applyBorder="1"/>
    <xf numFmtId="0" fontId="0" fillId="0" borderId="10" xfId="0" applyBorder="1"/>
    <xf numFmtId="2" fontId="11" fillId="0" borderId="1" xfId="0" applyNumberFormat="1" applyFont="1" applyBorder="1"/>
    <xf numFmtId="2" fontId="11" fillId="0" borderId="10" xfId="0" applyNumberFormat="1" applyFont="1" applyBorder="1"/>
    <xf numFmtId="2" fontId="11" fillId="0" borderId="2" xfId="0" applyNumberFormat="1" applyFont="1" applyBorder="1"/>
    <xf numFmtId="2" fontId="11" fillId="0" borderId="16" xfId="0" applyNumberFormat="1" applyFont="1" applyBorder="1"/>
    <xf numFmtId="2" fontId="11" fillId="0" borderId="3" xfId="0" applyNumberFormat="1" applyFont="1" applyBorder="1"/>
    <xf numFmtId="2" fontId="12" fillId="3" borderId="4" xfId="0" applyNumberFormat="1" applyFont="1" applyFill="1" applyBorder="1"/>
    <xf numFmtId="49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11" xfId="0" applyFont="1" applyBorder="1"/>
    <xf numFmtId="0" fontId="5" fillId="0" borderId="14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1" fillId="0" borderId="18" xfId="0" applyNumberFormat="1" applyFont="1" applyBorder="1"/>
    <xf numFmtId="2" fontId="11" fillId="0" borderId="19" xfId="0" applyNumberFormat="1" applyFont="1" applyBorder="1"/>
    <xf numFmtId="2" fontId="11" fillId="0" borderId="20" xfId="0" applyNumberFormat="1" applyFont="1" applyBorder="1"/>
    <xf numFmtId="0" fontId="0" fillId="0" borderId="21" xfId="0" applyBorder="1"/>
    <xf numFmtId="2" fontId="11" fillId="0" borderId="22" xfId="0" applyNumberFormat="1" applyFont="1" applyBorder="1"/>
    <xf numFmtId="2" fontId="11" fillId="0" borderId="23" xfId="0" applyNumberFormat="1" applyFont="1" applyBorder="1"/>
    <xf numFmtId="0" fontId="15" fillId="0" borderId="11" xfId="0" applyFont="1" applyBorder="1" applyAlignment="1">
      <alignment horizontal="center"/>
    </xf>
    <xf numFmtId="2" fontId="5" fillId="0" borderId="23" xfId="0" applyNumberFormat="1" applyFont="1" applyBorder="1"/>
    <xf numFmtId="2" fontId="5" fillId="0" borderId="22" xfId="0" applyNumberFormat="1" applyFont="1" applyBorder="1"/>
    <xf numFmtId="0" fontId="4" fillId="0" borderId="12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2" fontId="5" fillId="0" borderId="16" xfId="0" applyNumberFormat="1" applyFont="1" applyBorder="1" applyAlignment="1">
      <alignment wrapText="1"/>
    </xf>
    <xf numFmtId="49" fontId="5" fillId="0" borderId="1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/>
    <xf numFmtId="2" fontId="5" fillId="0" borderId="13" xfId="0" applyNumberFormat="1" applyFont="1" applyBorder="1"/>
    <xf numFmtId="0" fontId="5" fillId="0" borderId="12" xfId="0" applyFont="1" applyBorder="1" applyAlignment="1">
      <alignment horizontal="center"/>
    </xf>
    <xf numFmtId="2" fontId="5" fillId="0" borderId="14" xfId="0" applyNumberFormat="1" applyFont="1" applyBorder="1"/>
    <xf numFmtId="2" fontId="5" fillId="0" borderId="12" xfId="0" applyNumberFormat="1" applyFont="1" applyBorder="1"/>
    <xf numFmtId="0" fontId="11" fillId="0" borderId="9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11" xfId="0" applyNumberFormat="1" applyFont="1" applyBorder="1"/>
    <xf numFmtId="2" fontId="12" fillId="0" borderId="0" xfId="0" applyNumberFormat="1" applyFont="1" applyFill="1" applyBorder="1"/>
    <xf numFmtId="2" fontId="12" fillId="0" borderId="5" xfId="0" applyNumberFormat="1" applyFont="1" applyFill="1" applyBorder="1"/>
    <xf numFmtId="2" fontId="12" fillId="4" borderId="4" xfId="0" applyNumberFormat="1" applyFont="1" applyFill="1" applyBorder="1"/>
    <xf numFmtId="2" fontId="12" fillId="5" borderId="4" xfId="0" applyNumberFormat="1" applyFont="1" applyFill="1" applyBorder="1"/>
    <xf numFmtId="2" fontId="11" fillId="0" borderId="24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11" fillId="0" borderId="15" xfId="0" applyNumberFormat="1" applyFont="1" applyBorder="1" applyAlignment="1">
      <alignment horizontal="center"/>
    </xf>
    <xf numFmtId="0" fontId="11" fillId="0" borderId="7" xfId="0" applyFont="1" applyFill="1" applyBorder="1"/>
    <xf numFmtId="0" fontId="0" fillId="0" borderId="0" xfId="0" applyFill="1" applyBorder="1"/>
    <xf numFmtId="0" fontId="11" fillId="0" borderId="14" xfId="0" applyFont="1" applyFill="1" applyBorder="1"/>
    <xf numFmtId="0" fontId="11" fillId="0" borderId="0" xfId="0" applyFont="1" applyFill="1" applyBorder="1"/>
    <xf numFmtId="0" fontId="10" fillId="5" borderId="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5" fillId="0" borderId="7" xfId="0" applyFont="1" applyFill="1" applyBorder="1"/>
    <xf numFmtId="2" fontId="11" fillId="0" borderId="29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right"/>
    </xf>
    <xf numFmtId="2" fontId="11" fillId="0" borderId="1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Fill="1" applyBorder="1"/>
    <xf numFmtId="1" fontId="10" fillId="5" borderId="6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/>
    </xf>
    <xf numFmtId="0" fontId="11" fillId="0" borderId="28" xfId="0" applyFont="1" applyFill="1" applyBorder="1" applyAlignment="1">
      <alignment horizontal="left"/>
    </xf>
    <xf numFmtId="0" fontId="12" fillId="6" borderId="14" xfId="0" applyFont="1" applyFill="1" applyBorder="1" applyAlignment="1">
      <alignment horizontal="center"/>
    </xf>
    <xf numFmtId="0" fontId="11" fillId="0" borderId="15" xfId="0" applyFont="1" applyFill="1" applyBorder="1"/>
    <xf numFmtId="0" fontId="11" fillId="0" borderId="6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0" fillId="0" borderId="14" xfId="0" applyFill="1" applyBorder="1"/>
    <xf numFmtId="0" fontId="11" fillId="0" borderId="0" xfId="0" applyFont="1" applyFill="1" applyBorder="1" applyAlignment="1">
      <alignment horizontal="left"/>
    </xf>
    <xf numFmtId="0" fontId="0" fillId="0" borderId="15" xfId="0" applyFill="1" applyBorder="1"/>
    <xf numFmtId="0" fontId="11" fillId="0" borderId="15" xfId="0" applyFont="1" applyFill="1" applyBorder="1" applyAlignment="1">
      <alignment horizontal="left"/>
    </xf>
    <xf numFmtId="0" fontId="0" fillId="0" borderId="0" xfId="0" applyAlignment="1"/>
    <xf numFmtId="0" fontId="5" fillId="0" borderId="11" xfId="0" applyFont="1" applyFill="1" applyBorder="1"/>
    <xf numFmtId="0" fontId="5" fillId="0" borderId="14" xfId="0" applyFont="1" applyFill="1" applyBorder="1"/>
    <xf numFmtId="0" fontId="5" fillId="0" borderId="15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4" fontId="3" fillId="0" borderId="0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31" xfId="0" applyNumberFormat="1" applyFont="1" applyBorder="1" applyAlignment="1">
      <alignment horizontal="right"/>
    </xf>
    <xf numFmtId="2" fontId="11" fillId="0" borderId="21" xfId="0" applyNumberFormat="1" applyFont="1" applyBorder="1" applyAlignment="1">
      <alignment horizontal="right"/>
    </xf>
    <xf numFmtId="2" fontId="11" fillId="0" borderId="19" xfId="0" applyNumberFormat="1" applyFont="1" applyBorder="1" applyAlignment="1">
      <alignment horizontal="right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40"/>
  <sheetViews>
    <sheetView tabSelected="1" topLeftCell="A10" workbookViewId="0">
      <selection activeCell="K28" sqref="K28"/>
    </sheetView>
  </sheetViews>
  <sheetFormatPr defaultRowHeight="14.25"/>
  <cols>
    <col min="1" max="1" width="5.125" customWidth="1"/>
    <col min="2" max="2" width="8.625" customWidth="1"/>
    <col min="3" max="4" width="10.75" customWidth="1"/>
    <col min="5" max="5" width="16.875" customWidth="1"/>
    <col min="6" max="6" width="5.125" customWidth="1"/>
    <col min="7" max="7" width="6.375" customWidth="1"/>
    <col min="8" max="8" width="7.625" customWidth="1"/>
    <col min="9" max="9" width="10.375" bestFit="1" customWidth="1"/>
  </cols>
  <sheetData>
    <row r="1" spans="1:9" ht="16.5">
      <c r="A1" s="108" t="s">
        <v>217</v>
      </c>
      <c r="B1" s="108"/>
      <c r="C1" s="108"/>
      <c r="D1" s="108"/>
      <c r="E1" s="108"/>
      <c r="F1" s="108"/>
      <c r="G1" s="108"/>
      <c r="H1" s="108"/>
      <c r="I1" s="108"/>
    </row>
    <row r="2" spans="1:9" ht="16.5">
      <c r="A2" s="55"/>
      <c r="B2" s="55"/>
      <c r="C2" s="55"/>
      <c r="D2" s="55"/>
      <c r="E2" s="55"/>
      <c r="F2" s="55"/>
      <c r="G2" s="55"/>
      <c r="H2" s="55"/>
      <c r="I2" s="56"/>
    </row>
    <row r="3" spans="1:9">
      <c r="A3" s="103" t="s">
        <v>212</v>
      </c>
      <c r="B3" s="109"/>
      <c r="C3" s="109"/>
      <c r="D3" s="109"/>
      <c r="E3" s="109"/>
      <c r="F3" s="109"/>
      <c r="G3" s="109"/>
      <c r="H3" s="109"/>
      <c r="I3" s="109"/>
    </row>
    <row r="4" spans="1:9">
      <c r="A4" s="110"/>
      <c r="B4" s="110"/>
      <c r="C4" s="110"/>
      <c r="D4" s="110"/>
      <c r="E4" s="110"/>
      <c r="F4" s="110"/>
      <c r="G4" s="110"/>
      <c r="H4" s="110"/>
      <c r="I4" s="110"/>
    </row>
    <row r="5" spans="1:9">
      <c r="A5" s="103" t="s">
        <v>213</v>
      </c>
      <c r="B5" s="109"/>
      <c r="C5" s="109"/>
      <c r="D5" s="109"/>
      <c r="E5" s="109"/>
      <c r="F5" s="109"/>
      <c r="G5" s="109"/>
      <c r="H5" s="109"/>
      <c r="I5" s="109"/>
    </row>
    <row r="6" spans="1:9">
      <c r="A6" s="109" t="s">
        <v>0</v>
      </c>
      <c r="B6" s="109"/>
      <c r="C6" s="109"/>
      <c r="D6" s="109"/>
      <c r="E6" s="109"/>
      <c r="F6" s="109"/>
      <c r="G6" s="109"/>
      <c r="H6" s="109"/>
      <c r="I6" s="109"/>
    </row>
    <row r="7" spans="1:9">
      <c r="A7" s="104" t="s">
        <v>1</v>
      </c>
      <c r="B7" s="2" t="s">
        <v>2</v>
      </c>
      <c r="C7" s="104" t="s">
        <v>3</v>
      </c>
      <c r="D7" s="104"/>
      <c r="E7" s="104"/>
      <c r="F7" s="104" t="s">
        <v>4</v>
      </c>
      <c r="G7" s="2" t="s">
        <v>5</v>
      </c>
      <c r="H7" s="3" t="s">
        <v>6</v>
      </c>
      <c r="I7" s="4" t="s">
        <v>7</v>
      </c>
    </row>
    <row r="8" spans="1:9">
      <c r="A8" s="104"/>
      <c r="B8" s="5" t="s">
        <v>8</v>
      </c>
      <c r="C8" s="104"/>
      <c r="D8" s="104"/>
      <c r="E8" s="104"/>
      <c r="F8" s="104"/>
      <c r="G8" s="5" t="s">
        <v>9</v>
      </c>
      <c r="H8" s="6" t="s">
        <v>9</v>
      </c>
      <c r="I8" s="7" t="s">
        <v>10</v>
      </c>
    </row>
    <row r="9" spans="1:9">
      <c r="A9" s="104"/>
      <c r="B9" s="5"/>
      <c r="C9" s="104"/>
      <c r="D9" s="104"/>
      <c r="E9" s="104"/>
      <c r="F9" s="104"/>
      <c r="G9" s="5"/>
      <c r="H9" s="1" t="s">
        <v>11</v>
      </c>
      <c r="I9" s="1" t="s">
        <v>11</v>
      </c>
    </row>
    <row r="10" spans="1:9">
      <c r="A10" s="1">
        <v>1</v>
      </c>
      <c r="B10" s="1">
        <v>2</v>
      </c>
      <c r="C10" s="104">
        <v>3</v>
      </c>
      <c r="D10" s="104"/>
      <c r="E10" s="104"/>
      <c r="F10" s="1">
        <v>4</v>
      </c>
      <c r="G10" s="1">
        <v>5</v>
      </c>
      <c r="H10" s="1">
        <v>6</v>
      </c>
      <c r="I10" s="1">
        <v>7</v>
      </c>
    </row>
    <row r="11" spans="1:9">
      <c r="A11" s="95">
        <v>1</v>
      </c>
      <c r="B11" s="96" t="s">
        <v>12</v>
      </c>
      <c r="C11" s="96"/>
      <c r="D11" s="96"/>
      <c r="E11" s="96"/>
      <c r="F11" s="96"/>
      <c r="G11" s="96"/>
      <c r="H11" s="96"/>
      <c r="I11" s="96"/>
    </row>
    <row r="12" spans="1:9">
      <c r="A12" s="95"/>
      <c r="B12" s="97" t="s">
        <v>13</v>
      </c>
      <c r="C12" s="97"/>
      <c r="D12" s="97"/>
      <c r="E12" s="97"/>
      <c r="F12" s="97"/>
      <c r="G12" s="97"/>
      <c r="H12" s="97"/>
      <c r="I12" s="97"/>
    </row>
    <row r="13" spans="1:9" ht="15" customHeight="1">
      <c r="A13" s="8" t="s">
        <v>14</v>
      </c>
      <c r="B13" s="9" t="s">
        <v>15</v>
      </c>
      <c r="C13" s="98" t="s">
        <v>16</v>
      </c>
      <c r="D13" s="98"/>
      <c r="E13" s="98"/>
      <c r="F13" s="9"/>
      <c r="G13" s="10"/>
      <c r="H13" s="11"/>
      <c r="I13" s="12"/>
    </row>
    <row r="14" spans="1:9" ht="24.75" customHeight="1">
      <c r="A14" s="13"/>
      <c r="B14" s="9" t="s">
        <v>17</v>
      </c>
      <c r="C14" s="98" t="s">
        <v>216</v>
      </c>
      <c r="D14" s="98"/>
      <c r="E14" s="98"/>
      <c r="F14" s="9" t="s">
        <v>18</v>
      </c>
      <c r="G14" s="10">
        <v>0.378</v>
      </c>
      <c r="H14" s="11">
        <v>0</v>
      </c>
      <c r="I14" s="86">
        <f>ROUND(G14*H14,2)</f>
        <v>0</v>
      </c>
    </row>
    <row r="15" spans="1:9">
      <c r="A15" s="14" t="s">
        <v>19</v>
      </c>
      <c r="B15" s="15" t="s">
        <v>15</v>
      </c>
      <c r="C15" s="91" t="s">
        <v>20</v>
      </c>
      <c r="D15" s="91"/>
      <c r="E15" s="91"/>
      <c r="F15" s="79"/>
      <c r="G15" s="16"/>
      <c r="H15" s="17"/>
      <c r="I15" s="100">
        <f>ROUND(G16*H16,2)</f>
        <v>0</v>
      </c>
    </row>
    <row r="16" spans="1:9">
      <c r="A16" s="13"/>
      <c r="B16" s="9" t="s">
        <v>21</v>
      </c>
      <c r="C16" s="94" t="s">
        <v>22</v>
      </c>
      <c r="D16" s="94"/>
      <c r="E16" s="94"/>
      <c r="F16" s="9" t="s">
        <v>23</v>
      </c>
      <c r="G16" s="19">
        <v>1362</v>
      </c>
      <c r="H16" s="11">
        <v>0</v>
      </c>
      <c r="I16" s="101"/>
    </row>
    <row r="17" spans="1:81">
      <c r="A17" s="14" t="s">
        <v>24</v>
      </c>
      <c r="B17" s="15" t="s">
        <v>25</v>
      </c>
      <c r="C17" s="91" t="s">
        <v>26</v>
      </c>
      <c r="D17" s="91"/>
      <c r="E17" s="91"/>
      <c r="F17" s="79"/>
      <c r="G17" s="16"/>
      <c r="H17" s="17"/>
      <c r="I17" s="100">
        <f>ROUND(G18*H18,2)</f>
        <v>0</v>
      </c>
    </row>
    <row r="18" spans="1:81">
      <c r="A18" s="13"/>
      <c r="B18" s="9" t="s">
        <v>27</v>
      </c>
      <c r="C18" s="94" t="s">
        <v>28</v>
      </c>
      <c r="D18" s="94"/>
      <c r="E18" s="94"/>
      <c r="F18" s="9" t="s">
        <v>23</v>
      </c>
      <c r="G18" s="19">
        <v>182</v>
      </c>
      <c r="H18" s="11">
        <v>0</v>
      </c>
      <c r="I18" s="101"/>
    </row>
    <row r="19" spans="1:81">
      <c r="A19" s="20" t="s">
        <v>29</v>
      </c>
      <c r="B19" s="15" t="s">
        <v>30</v>
      </c>
      <c r="C19" s="91" t="s">
        <v>31</v>
      </c>
      <c r="D19" s="91"/>
      <c r="E19" s="91"/>
      <c r="F19" s="15"/>
      <c r="G19" s="16"/>
      <c r="H19" s="17"/>
      <c r="I19" s="100">
        <f>ROUND(G21*H21,2)</f>
        <v>0</v>
      </c>
    </row>
    <row r="20" spans="1:81">
      <c r="A20" s="9"/>
      <c r="B20" s="9" t="s">
        <v>32</v>
      </c>
      <c r="C20" s="94" t="s">
        <v>33</v>
      </c>
      <c r="D20" s="94"/>
      <c r="E20" s="94"/>
      <c r="F20" s="21"/>
      <c r="H20" s="21"/>
      <c r="I20" s="102"/>
    </row>
    <row r="21" spans="1:81">
      <c r="A21" s="9"/>
      <c r="B21" s="23" t="s">
        <v>34</v>
      </c>
      <c r="C21" s="107" t="s">
        <v>35</v>
      </c>
      <c r="D21" s="107"/>
      <c r="E21" s="107"/>
      <c r="F21" s="9" t="s">
        <v>36</v>
      </c>
      <c r="G21" s="19">
        <v>11</v>
      </c>
      <c r="H21" s="11">
        <v>0</v>
      </c>
      <c r="I21" s="101"/>
    </row>
    <row r="22" spans="1:81">
      <c r="A22" s="43" t="s">
        <v>37</v>
      </c>
      <c r="B22" s="44" t="s">
        <v>25</v>
      </c>
      <c r="C22" s="99" t="s">
        <v>38</v>
      </c>
      <c r="D22" s="99"/>
      <c r="E22" s="99"/>
      <c r="F22" s="44"/>
      <c r="G22" s="45"/>
      <c r="H22" s="74"/>
      <c r="I22" s="141">
        <f>ROUND(G24*H24,2)</f>
        <v>0</v>
      </c>
    </row>
    <row r="23" spans="1:81">
      <c r="A23" s="63"/>
      <c r="B23" s="47" t="s">
        <v>39</v>
      </c>
      <c r="C23" s="105" t="s">
        <v>209</v>
      </c>
      <c r="D23" s="105"/>
      <c r="E23" s="105"/>
      <c r="F23" s="47"/>
      <c r="G23" s="80"/>
      <c r="H23" s="81"/>
      <c r="I23" s="142"/>
    </row>
    <row r="24" spans="1:81">
      <c r="A24" s="63"/>
      <c r="B24" s="48"/>
      <c r="C24" s="106" t="s">
        <v>22</v>
      </c>
      <c r="D24" s="106"/>
      <c r="E24" s="106"/>
      <c r="F24" s="47" t="s">
        <v>207</v>
      </c>
      <c r="G24" s="80">
        <v>57</v>
      </c>
      <c r="H24" s="81">
        <v>0</v>
      </c>
      <c r="I24" s="143"/>
    </row>
    <row r="25" spans="1:81">
      <c r="A25" s="20" t="s">
        <v>40</v>
      </c>
      <c r="B25" s="15" t="s">
        <v>41</v>
      </c>
      <c r="C25" s="91" t="s">
        <v>42</v>
      </c>
      <c r="D25" s="91"/>
      <c r="E25" s="91"/>
      <c r="F25" s="15"/>
      <c r="G25" s="16"/>
      <c r="H25" s="17"/>
      <c r="I25" s="100">
        <f>ROUND(G27*H27,2)</f>
        <v>0</v>
      </c>
    </row>
    <row r="26" spans="1:81">
      <c r="A26" s="9"/>
      <c r="B26" s="9" t="s">
        <v>43</v>
      </c>
      <c r="C26" s="94" t="s">
        <v>44</v>
      </c>
      <c r="D26" s="94"/>
      <c r="E26" s="94"/>
      <c r="F26" s="21"/>
      <c r="H26" s="21"/>
      <c r="I26" s="102"/>
    </row>
    <row r="27" spans="1:81">
      <c r="A27" s="25"/>
      <c r="B27" s="26" t="s">
        <v>45</v>
      </c>
      <c r="C27" s="93" t="s">
        <v>46</v>
      </c>
      <c r="D27" s="93"/>
      <c r="E27" s="93"/>
      <c r="F27" s="25" t="s">
        <v>47</v>
      </c>
      <c r="G27" s="27">
        <v>9.9</v>
      </c>
      <c r="H27" s="28">
        <v>0</v>
      </c>
      <c r="I27" s="101"/>
    </row>
    <row r="28" spans="1:81">
      <c r="A28" s="14" t="s">
        <v>48</v>
      </c>
      <c r="B28" s="15" t="s">
        <v>41</v>
      </c>
      <c r="C28" s="91" t="s">
        <v>49</v>
      </c>
      <c r="D28" s="91"/>
      <c r="E28" s="91"/>
      <c r="F28" s="15"/>
      <c r="G28" s="16"/>
      <c r="H28" s="17"/>
      <c r="I28" s="100">
        <f>ROUND(G29*H29,2)</f>
        <v>0</v>
      </c>
    </row>
    <row r="29" spans="1:81">
      <c r="A29" s="13"/>
      <c r="B29" s="9" t="s">
        <v>50</v>
      </c>
      <c r="C29" s="94" t="s">
        <v>51</v>
      </c>
      <c r="D29" s="94"/>
      <c r="E29" s="94"/>
      <c r="F29" s="9" t="s">
        <v>36</v>
      </c>
      <c r="G29" s="19">
        <v>2</v>
      </c>
      <c r="H29" s="11">
        <v>0</v>
      </c>
      <c r="I29" s="10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</row>
    <row r="30" spans="1:81">
      <c r="A30" s="20" t="s">
        <v>52</v>
      </c>
      <c r="B30" s="15" t="s">
        <v>30</v>
      </c>
      <c r="C30" s="91" t="s">
        <v>31</v>
      </c>
      <c r="D30" s="91"/>
      <c r="E30" s="91"/>
      <c r="F30" s="15"/>
      <c r="G30" s="16"/>
      <c r="H30" s="17"/>
      <c r="I30" s="100">
        <f>ROUND(G32*H32,2)</f>
        <v>0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</row>
    <row r="31" spans="1:81">
      <c r="A31" s="9"/>
      <c r="B31" s="9" t="s">
        <v>32</v>
      </c>
      <c r="C31" s="94" t="s">
        <v>33</v>
      </c>
      <c r="D31" s="94"/>
      <c r="E31" s="94"/>
      <c r="F31" s="21"/>
      <c r="H31" s="21"/>
      <c r="I31" s="10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</row>
    <row r="32" spans="1:81">
      <c r="A32" s="9"/>
      <c r="B32" s="23" t="s">
        <v>34</v>
      </c>
      <c r="C32" s="107" t="s">
        <v>35</v>
      </c>
      <c r="D32" s="107"/>
      <c r="E32" s="107"/>
      <c r="F32" s="9" t="s">
        <v>36</v>
      </c>
      <c r="G32" s="19">
        <v>2</v>
      </c>
      <c r="H32" s="11">
        <v>0</v>
      </c>
      <c r="I32" s="101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</row>
    <row r="33" spans="1:81">
      <c r="A33" s="8" t="s">
        <v>53</v>
      </c>
      <c r="B33" s="115" t="s">
        <v>54</v>
      </c>
      <c r="C33" s="116"/>
      <c r="D33" s="116"/>
      <c r="E33" s="116"/>
      <c r="F33" s="116"/>
      <c r="G33" s="116"/>
      <c r="H33" s="116"/>
      <c r="I33" s="1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</row>
    <row r="34" spans="1:81">
      <c r="A34" s="20" t="s">
        <v>55</v>
      </c>
      <c r="B34" s="9" t="s">
        <v>15</v>
      </c>
      <c r="C34" s="94" t="s">
        <v>56</v>
      </c>
      <c r="D34" s="94"/>
      <c r="E34" s="94"/>
      <c r="F34" s="9"/>
      <c r="G34" s="10"/>
      <c r="H34" s="38"/>
      <c r="I34" s="87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</row>
    <row r="35" spans="1:81">
      <c r="A35" s="9"/>
      <c r="B35" s="9" t="s">
        <v>57</v>
      </c>
      <c r="C35" s="94" t="s">
        <v>58</v>
      </c>
      <c r="D35" s="94"/>
      <c r="E35" s="94"/>
      <c r="F35" s="21"/>
      <c r="H35" s="36"/>
      <c r="I35" s="8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</row>
    <row r="36" spans="1:81">
      <c r="A36" s="9"/>
      <c r="B36" s="23"/>
      <c r="C36" s="107" t="s">
        <v>59</v>
      </c>
      <c r="D36" s="107"/>
      <c r="E36" s="107"/>
      <c r="F36" s="9" t="s">
        <v>36</v>
      </c>
      <c r="G36" s="19">
        <v>9</v>
      </c>
      <c r="H36" s="38">
        <v>0</v>
      </c>
      <c r="I36" s="89">
        <f>ROUND(G36*H36,2)</f>
        <v>0</v>
      </c>
    </row>
    <row r="37" spans="1:81">
      <c r="A37" s="14" t="s">
        <v>60</v>
      </c>
      <c r="B37" s="15" t="s">
        <v>41</v>
      </c>
      <c r="C37" s="91" t="s">
        <v>61</v>
      </c>
      <c r="D37" s="91"/>
      <c r="E37" s="91"/>
      <c r="F37" s="15"/>
      <c r="G37" s="16"/>
      <c r="H37" s="17"/>
      <c r="I37" s="144">
        <f>ROUND(G38*H38,2)</f>
        <v>0</v>
      </c>
    </row>
    <row r="38" spans="1:81">
      <c r="A38" s="13"/>
      <c r="B38" s="9" t="s">
        <v>62</v>
      </c>
      <c r="C38" s="92"/>
      <c r="D38" s="92"/>
      <c r="E38" s="92"/>
      <c r="F38" s="9" t="s">
        <v>63</v>
      </c>
      <c r="G38" s="19">
        <v>45</v>
      </c>
      <c r="H38" s="11">
        <v>0</v>
      </c>
      <c r="I38" s="145"/>
    </row>
    <row r="39" spans="1:81">
      <c r="A39" s="20" t="s">
        <v>64</v>
      </c>
      <c r="B39" s="15" t="s">
        <v>41</v>
      </c>
      <c r="C39" s="91" t="s">
        <v>65</v>
      </c>
      <c r="D39" s="91"/>
      <c r="E39" s="91"/>
      <c r="F39" s="15"/>
      <c r="G39" s="16"/>
      <c r="H39" s="17"/>
      <c r="I39" s="144">
        <f>ROUND(G41*H41,2)</f>
        <v>0</v>
      </c>
    </row>
    <row r="40" spans="1:81">
      <c r="A40" s="9"/>
      <c r="B40" s="9" t="s">
        <v>43</v>
      </c>
      <c r="C40" s="111" t="s">
        <v>44</v>
      </c>
      <c r="D40" s="111"/>
      <c r="E40" s="111"/>
      <c r="F40" s="21"/>
      <c r="H40" s="21"/>
      <c r="I40" s="146"/>
    </row>
    <row r="41" spans="1:81">
      <c r="A41" s="9"/>
      <c r="B41" s="23" t="s">
        <v>45</v>
      </c>
      <c r="C41" s="107" t="s">
        <v>46</v>
      </c>
      <c r="D41" s="107"/>
      <c r="E41" s="107"/>
      <c r="F41" s="9" t="s">
        <v>47</v>
      </c>
      <c r="G41" s="29">
        <v>6</v>
      </c>
      <c r="H41" s="11">
        <v>0</v>
      </c>
      <c r="I41" s="147"/>
    </row>
    <row r="42" spans="1:81">
      <c r="A42" s="112">
        <v>2</v>
      </c>
      <c r="B42" s="113" t="s">
        <v>66</v>
      </c>
      <c r="C42" s="113"/>
      <c r="D42" s="113"/>
      <c r="E42" s="113"/>
      <c r="F42" s="113"/>
      <c r="G42" s="113"/>
      <c r="H42" s="113"/>
      <c r="I42" s="113"/>
    </row>
    <row r="43" spans="1:81">
      <c r="A43" s="112"/>
      <c r="B43" s="97" t="s">
        <v>67</v>
      </c>
      <c r="C43" s="97"/>
      <c r="D43" s="97"/>
      <c r="E43" s="97"/>
      <c r="F43" s="97"/>
      <c r="G43" s="97"/>
      <c r="H43" s="97"/>
      <c r="I43" s="97"/>
    </row>
    <row r="44" spans="1:81" ht="15">
      <c r="A44" s="114" t="s">
        <v>68</v>
      </c>
      <c r="B44" s="114"/>
      <c r="C44" s="114"/>
      <c r="D44" s="114"/>
      <c r="E44" s="114"/>
      <c r="F44" s="114"/>
      <c r="G44" s="114"/>
      <c r="H44" s="114"/>
      <c r="I44" s="114"/>
    </row>
    <row r="45" spans="1:81">
      <c r="A45" s="20" t="s">
        <v>69</v>
      </c>
      <c r="B45" s="15" t="s">
        <v>15</v>
      </c>
      <c r="C45" s="91" t="s">
        <v>70</v>
      </c>
      <c r="D45" s="91"/>
      <c r="E45" s="91"/>
      <c r="F45" s="15"/>
      <c r="G45" s="16"/>
      <c r="H45" s="17"/>
      <c r="I45" s="18"/>
    </row>
    <row r="46" spans="1:81">
      <c r="A46" s="9"/>
      <c r="B46" s="9" t="s">
        <v>57</v>
      </c>
      <c r="C46" s="94" t="s">
        <v>71</v>
      </c>
      <c r="D46" s="94"/>
      <c r="E46" s="94"/>
      <c r="F46" s="21"/>
      <c r="H46" s="21"/>
      <c r="I46" s="22"/>
    </row>
    <row r="47" spans="1:81">
      <c r="A47" s="25"/>
      <c r="B47" s="26"/>
      <c r="C47" s="93" t="s">
        <v>72</v>
      </c>
      <c r="D47" s="93"/>
      <c r="E47" s="93"/>
      <c r="F47" s="25" t="s">
        <v>36</v>
      </c>
      <c r="G47" s="30">
        <v>267</v>
      </c>
      <c r="H47" s="58">
        <v>0</v>
      </c>
      <c r="I47" s="57">
        <f>ROUND(G47*H47,2)</f>
        <v>0</v>
      </c>
    </row>
    <row r="48" spans="1:81">
      <c r="A48" s="20" t="s">
        <v>73</v>
      </c>
      <c r="B48" s="15" t="s">
        <v>15</v>
      </c>
      <c r="C48" s="91" t="s">
        <v>74</v>
      </c>
      <c r="D48" s="91"/>
      <c r="E48" s="91"/>
      <c r="F48" s="15"/>
      <c r="G48" s="16"/>
      <c r="H48" s="59"/>
      <c r="I48" s="12"/>
    </row>
    <row r="49" spans="1:9">
      <c r="A49" s="9"/>
      <c r="B49" s="9" t="s">
        <v>75</v>
      </c>
      <c r="C49" s="94" t="s">
        <v>76</v>
      </c>
      <c r="D49" s="94"/>
      <c r="E49" s="94"/>
      <c r="F49" s="21"/>
      <c r="H49" s="60"/>
      <c r="I49" s="12"/>
    </row>
    <row r="50" spans="1:9">
      <c r="A50" s="25"/>
      <c r="B50" s="26"/>
      <c r="C50" s="93" t="s">
        <v>77</v>
      </c>
      <c r="D50" s="93"/>
      <c r="E50" s="93"/>
      <c r="F50" s="25" t="s">
        <v>36</v>
      </c>
      <c r="G50" s="30">
        <v>66</v>
      </c>
      <c r="H50" s="58">
        <v>0</v>
      </c>
      <c r="I50" s="57">
        <f>ROUND(G50*H50,2)</f>
        <v>0</v>
      </c>
    </row>
    <row r="51" spans="1:9">
      <c r="A51" s="20" t="s">
        <v>78</v>
      </c>
      <c r="B51" s="15" t="s">
        <v>15</v>
      </c>
      <c r="C51" s="91" t="s">
        <v>79</v>
      </c>
      <c r="D51" s="91"/>
      <c r="E51" s="91"/>
      <c r="F51" s="15"/>
      <c r="G51" s="16"/>
      <c r="H51" s="59"/>
      <c r="I51" s="12"/>
    </row>
    <row r="52" spans="1:9">
      <c r="A52" s="9"/>
      <c r="B52" s="9" t="s">
        <v>80</v>
      </c>
      <c r="C52" s="94" t="s">
        <v>81</v>
      </c>
      <c r="D52" s="94"/>
      <c r="E52" s="94"/>
      <c r="F52" s="21"/>
      <c r="H52" s="60"/>
      <c r="I52" s="12"/>
    </row>
    <row r="53" spans="1:9">
      <c r="A53" s="25"/>
      <c r="B53" s="26"/>
      <c r="C53" s="93" t="s">
        <v>82</v>
      </c>
      <c r="D53" s="93"/>
      <c r="E53" s="93"/>
      <c r="F53" s="25" t="s">
        <v>36</v>
      </c>
      <c r="G53" s="30">
        <v>333</v>
      </c>
      <c r="H53" s="58">
        <v>0</v>
      </c>
      <c r="I53" s="57">
        <f>ROUND(G53*H53,2)</f>
        <v>0</v>
      </c>
    </row>
    <row r="54" spans="1:9" ht="15">
      <c r="A54" s="114" t="s">
        <v>83</v>
      </c>
      <c r="B54" s="114"/>
      <c r="C54" s="114"/>
      <c r="D54" s="114"/>
      <c r="E54" s="114"/>
      <c r="F54" s="114"/>
      <c r="G54" s="114"/>
      <c r="H54" s="114"/>
      <c r="I54" s="118"/>
    </row>
    <row r="55" spans="1:9">
      <c r="A55" s="20" t="s">
        <v>84</v>
      </c>
      <c r="B55" s="15" t="s">
        <v>15</v>
      </c>
      <c r="C55" s="91" t="s">
        <v>70</v>
      </c>
      <c r="D55" s="91"/>
      <c r="E55" s="91"/>
      <c r="F55" s="15"/>
      <c r="G55" s="16"/>
      <c r="H55" s="17"/>
      <c r="I55" s="18"/>
    </row>
    <row r="56" spans="1:9">
      <c r="A56" s="9"/>
      <c r="B56" s="9" t="s">
        <v>57</v>
      </c>
      <c r="C56" s="94" t="s">
        <v>71</v>
      </c>
      <c r="D56" s="94"/>
      <c r="E56" s="94"/>
      <c r="F56" s="21"/>
      <c r="H56" s="21"/>
      <c r="I56" s="22"/>
    </row>
    <row r="57" spans="1:9">
      <c r="A57" s="25"/>
      <c r="B57" s="26"/>
      <c r="C57" s="93" t="s">
        <v>85</v>
      </c>
      <c r="D57" s="93"/>
      <c r="E57" s="93"/>
      <c r="F57" s="25" t="s">
        <v>36</v>
      </c>
      <c r="G57" s="90">
        <v>48.5</v>
      </c>
      <c r="H57" s="58">
        <v>0</v>
      </c>
      <c r="I57" s="61">
        <f>ROUND(G57*H57,2)</f>
        <v>0</v>
      </c>
    </row>
    <row r="58" spans="1:9">
      <c r="A58" s="20" t="s">
        <v>86</v>
      </c>
      <c r="B58" s="15" t="s">
        <v>15</v>
      </c>
      <c r="C58" s="91" t="s">
        <v>70</v>
      </c>
      <c r="D58" s="91"/>
      <c r="E58" s="91"/>
      <c r="F58" s="15"/>
      <c r="G58" s="16"/>
      <c r="H58" s="59"/>
      <c r="I58" s="12"/>
    </row>
    <row r="59" spans="1:9">
      <c r="A59" s="9"/>
      <c r="B59" s="9" t="s">
        <v>87</v>
      </c>
      <c r="C59" s="94" t="s">
        <v>88</v>
      </c>
      <c r="D59" s="94"/>
      <c r="E59" s="94"/>
      <c r="F59" s="21"/>
      <c r="H59" s="60"/>
      <c r="I59" s="12"/>
    </row>
    <row r="60" spans="1:9">
      <c r="A60" s="25"/>
      <c r="B60" s="26"/>
      <c r="C60" s="93" t="s">
        <v>89</v>
      </c>
      <c r="D60" s="93"/>
      <c r="E60" s="93"/>
      <c r="F60" s="25" t="s">
        <v>36</v>
      </c>
      <c r="G60" s="30">
        <v>6</v>
      </c>
      <c r="H60" s="58">
        <v>0</v>
      </c>
      <c r="I60" s="61">
        <f>ROUND(G60*H60,2)</f>
        <v>0</v>
      </c>
    </row>
    <row r="61" spans="1:9">
      <c r="A61" s="14" t="s">
        <v>90</v>
      </c>
      <c r="B61" s="15" t="s">
        <v>15</v>
      </c>
      <c r="C61" s="91" t="s">
        <v>91</v>
      </c>
      <c r="D61" s="91"/>
      <c r="E61" s="91"/>
      <c r="F61" s="15"/>
      <c r="G61" s="16"/>
      <c r="H61" s="59"/>
      <c r="I61" s="12"/>
    </row>
    <row r="62" spans="1:9">
      <c r="A62" s="31"/>
      <c r="B62" s="25" t="s">
        <v>92</v>
      </c>
      <c r="C62" s="119" t="s">
        <v>93</v>
      </c>
      <c r="D62" s="119"/>
      <c r="E62" s="119"/>
      <c r="F62" s="25" t="s">
        <v>23</v>
      </c>
      <c r="G62" s="30">
        <v>450</v>
      </c>
      <c r="H62" s="58">
        <v>0</v>
      </c>
      <c r="I62" s="61">
        <f>ROUND(G62*H62,2)</f>
        <v>0</v>
      </c>
    </row>
    <row r="63" spans="1:9">
      <c r="A63" s="32" t="s">
        <v>94</v>
      </c>
      <c r="B63" s="120" t="s">
        <v>95</v>
      </c>
      <c r="C63" s="120"/>
      <c r="D63" s="120"/>
      <c r="E63" s="120"/>
      <c r="F63" s="120"/>
      <c r="G63" s="120"/>
      <c r="H63" s="120"/>
      <c r="I63" s="121"/>
    </row>
    <row r="64" spans="1:9">
      <c r="A64" s="14" t="s">
        <v>96</v>
      </c>
      <c r="B64" s="15" t="s">
        <v>15</v>
      </c>
      <c r="C64" s="91" t="s">
        <v>97</v>
      </c>
      <c r="D64" s="91"/>
      <c r="E64" s="91"/>
      <c r="F64" s="15"/>
      <c r="G64" s="16"/>
      <c r="H64" s="17"/>
      <c r="I64" s="18"/>
    </row>
    <row r="65" spans="1:9">
      <c r="A65" s="31"/>
      <c r="B65" s="25" t="s">
        <v>98</v>
      </c>
      <c r="C65" s="119" t="s">
        <v>99</v>
      </c>
      <c r="D65" s="119"/>
      <c r="E65" s="119"/>
      <c r="F65" s="25" t="s">
        <v>36</v>
      </c>
      <c r="G65" s="30">
        <v>55</v>
      </c>
      <c r="H65" s="40">
        <v>0</v>
      </c>
      <c r="I65" s="61">
        <f>ROUND(G65*H65,2)</f>
        <v>0</v>
      </c>
    </row>
    <row r="66" spans="1:9">
      <c r="A66" s="14" t="s">
        <v>100</v>
      </c>
      <c r="B66" s="15" t="s">
        <v>15</v>
      </c>
      <c r="C66" s="91" t="s">
        <v>101</v>
      </c>
      <c r="D66" s="91"/>
      <c r="E66" s="91"/>
      <c r="F66" s="15"/>
      <c r="G66" s="16"/>
      <c r="H66" s="35"/>
      <c r="I66" s="62"/>
    </row>
    <row r="67" spans="1:9">
      <c r="A67" s="31"/>
      <c r="B67" s="25" t="s">
        <v>102</v>
      </c>
      <c r="C67" s="119" t="s">
        <v>103</v>
      </c>
      <c r="D67" s="119"/>
      <c r="E67" s="119"/>
      <c r="F67" s="25" t="s">
        <v>36</v>
      </c>
      <c r="G67" s="30">
        <v>55</v>
      </c>
      <c r="H67" s="40">
        <v>0</v>
      </c>
      <c r="I67" s="61">
        <f t="shared" ref="I67:I76" si="0">ROUND(G67*H67,2)</f>
        <v>0</v>
      </c>
    </row>
    <row r="68" spans="1:9">
      <c r="A68" s="20" t="s">
        <v>104</v>
      </c>
      <c r="B68" s="15" t="s">
        <v>15</v>
      </c>
      <c r="C68" s="91" t="s">
        <v>105</v>
      </c>
      <c r="D68" s="91"/>
      <c r="E68" s="91"/>
      <c r="F68" s="15"/>
      <c r="G68" s="16"/>
      <c r="H68" s="35"/>
      <c r="I68" s="62"/>
    </row>
    <row r="69" spans="1:9">
      <c r="A69" s="9"/>
      <c r="B69" s="9" t="s">
        <v>87</v>
      </c>
      <c r="C69" s="94" t="s">
        <v>106</v>
      </c>
      <c r="D69" s="94"/>
      <c r="E69" s="94"/>
      <c r="F69" s="21"/>
      <c r="H69" s="36"/>
      <c r="I69" s="62"/>
    </row>
    <row r="70" spans="1:9">
      <c r="A70" s="25"/>
      <c r="B70" s="26" t="s">
        <v>107</v>
      </c>
      <c r="C70" s="122"/>
      <c r="D70" s="122"/>
      <c r="E70" s="122"/>
      <c r="F70" s="25" t="s">
        <v>36</v>
      </c>
      <c r="G70" s="30">
        <v>595</v>
      </c>
      <c r="H70" s="40">
        <v>0</v>
      </c>
      <c r="I70" s="61">
        <f t="shared" si="0"/>
        <v>0</v>
      </c>
    </row>
    <row r="71" spans="1:9">
      <c r="A71" s="14" t="s">
        <v>108</v>
      </c>
      <c r="B71" s="15" t="s">
        <v>15</v>
      </c>
      <c r="C71" s="91" t="s">
        <v>109</v>
      </c>
      <c r="D71" s="91"/>
      <c r="E71" s="91"/>
      <c r="F71" s="15"/>
      <c r="G71" s="16"/>
      <c r="H71" s="35"/>
      <c r="I71" s="62"/>
    </row>
    <row r="72" spans="1:9">
      <c r="A72" s="31"/>
      <c r="B72" s="25" t="s">
        <v>98</v>
      </c>
      <c r="C72" s="119" t="s">
        <v>110</v>
      </c>
      <c r="D72" s="119"/>
      <c r="E72" s="119"/>
      <c r="F72" s="25" t="s">
        <v>36</v>
      </c>
      <c r="G72" s="30">
        <v>595</v>
      </c>
      <c r="H72" s="40">
        <v>0</v>
      </c>
      <c r="I72" s="61">
        <f t="shared" si="0"/>
        <v>0</v>
      </c>
    </row>
    <row r="73" spans="1:9">
      <c r="A73" s="14" t="s">
        <v>111</v>
      </c>
      <c r="B73" s="15" t="s">
        <v>15</v>
      </c>
      <c r="C73" s="91" t="s">
        <v>101</v>
      </c>
      <c r="D73" s="91"/>
      <c r="E73" s="91"/>
      <c r="F73" s="15"/>
      <c r="G73" s="16"/>
      <c r="H73" s="35"/>
      <c r="I73" s="62"/>
    </row>
    <row r="74" spans="1:9">
      <c r="A74" s="31"/>
      <c r="B74" s="25" t="s">
        <v>102</v>
      </c>
      <c r="C74" s="119" t="s">
        <v>112</v>
      </c>
      <c r="D74" s="119"/>
      <c r="E74" s="119"/>
      <c r="F74" s="25" t="s">
        <v>36</v>
      </c>
      <c r="G74" s="30">
        <v>595</v>
      </c>
      <c r="H74" s="40">
        <v>0</v>
      </c>
      <c r="I74" s="61">
        <f t="shared" si="0"/>
        <v>0</v>
      </c>
    </row>
    <row r="75" spans="1:9">
      <c r="A75" s="14" t="s">
        <v>113</v>
      </c>
      <c r="B75" s="15" t="s">
        <v>15</v>
      </c>
      <c r="C75" s="91" t="s">
        <v>114</v>
      </c>
      <c r="D75" s="91"/>
      <c r="E75" s="91"/>
      <c r="F75" s="15"/>
      <c r="G75" s="16"/>
      <c r="H75" s="35"/>
      <c r="I75" s="62"/>
    </row>
    <row r="76" spans="1:9">
      <c r="A76" s="31"/>
      <c r="B76" s="25" t="s">
        <v>115</v>
      </c>
      <c r="C76" s="119" t="s">
        <v>110</v>
      </c>
      <c r="D76" s="119"/>
      <c r="E76" s="119"/>
      <c r="F76" s="25" t="s">
        <v>23</v>
      </c>
      <c r="G76" s="30">
        <v>1050</v>
      </c>
      <c r="H76" s="40">
        <v>0</v>
      </c>
      <c r="I76" s="61">
        <f t="shared" si="0"/>
        <v>0</v>
      </c>
    </row>
    <row r="77" spans="1:9">
      <c r="A77" s="95">
        <v>3</v>
      </c>
      <c r="B77" s="96" t="s">
        <v>116</v>
      </c>
      <c r="C77" s="96"/>
      <c r="D77" s="96"/>
      <c r="E77" s="96"/>
      <c r="F77" s="96"/>
      <c r="G77" s="96"/>
      <c r="H77" s="96"/>
      <c r="I77" s="96"/>
    </row>
    <row r="78" spans="1:9">
      <c r="A78" s="95"/>
      <c r="B78" s="97" t="s">
        <v>117</v>
      </c>
      <c r="C78" s="97"/>
      <c r="D78" s="97"/>
      <c r="E78" s="97"/>
      <c r="F78" s="97"/>
      <c r="G78" s="97"/>
      <c r="H78" s="97"/>
      <c r="I78" s="97"/>
    </row>
    <row r="79" spans="1:9">
      <c r="A79" s="32" t="s">
        <v>118</v>
      </c>
      <c r="B79" s="120" t="s">
        <v>121</v>
      </c>
      <c r="C79" s="120"/>
      <c r="D79" s="120"/>
      <c r="E79" s="120"/>
      <c r="F79" s="120"/>
      <c r="G79" s="120"/>
      <c r="H79" s="120"/>
      <c r="I79" s="120"/>
    </row>
    <row r="80" spans="1:9">
      <c r="A80" s="8" t="s">
        <v>194</v>
      </c>
      <c r="B80" s="9" t="s">
        <v>122</v>
      </c>
      <c r="C80" s="123" t="s">
        <v>123</v>
      </c>
      <c r="D80" s="123"/>
      <c r="E80" s="123"/>
      <c r="F80" s="9"/>
      <c r="G80" s="10"/>
      <c r="H80" s="11"/>
      <c r="I80" s="12"/>
    </row>
    <row r="81" spans="1:9">
      <c r="A81" s="31"/>
      <c r="B81" s="25" t="s">
        <v>124</v>
      </c>
      <c r="C81" s="124"/>
      <c r="D81" s="124"/>
      <c r="E81" s="124"/>
      <c r="F81" s="25" t="s">
        <v>23</v>
      </c>
      <c r="G81" s="90">
        <v>16.5</v>
      </c>
      <c r="H81" s="40">
        <v>0</v>
      </c>
      <c r="I81" s="61">
        <f>ROUND(H81*G81,2)</f>
        <v>0</v>
      </c>
    </row>
    <row r="82" spans="1:9">
      <c r="A82" s="8" t="s">
        <v>195</v>
      </c>
      <c r="B82" s="9" t="s">
        <v>122</v>
      </c>
      <c r="C82" s="123" t="s">
        <v>125</v>
      </c>
      <c r="D82" s="123"/>
      <c r="E82" s="123"/>
      <c r="F82" s="9"/>
      <c r="G82" s="10"/>
      <c r="H82" s="38"/>
      <c r="I82" s="62"/>
    </row>
    <row r="83" spans="1:9">
      <c r="A83" s="31"/>
      <c r="B83" s="25" t="s">
        <v>126</v>
      </c>
      <c r="C83" s="124"/>
      <c r="D83" s="124"/>
      <c r="E83" s="124"/>
      <c r="F83" s="25" t="s">
        <v>23</v>
      </c>
      <c r="G83" s="90">
        <v>10.5</v>
      </c>
      <c r="H83" s="40">
        <v>0</v>
      </c>
      <c r="I83" s="61">
        <f t="shared" ref="I83:I88" si="1">ROUND(H83*G83,2)</f>
        <v>0</v>
      </c>
    </row>
    <row r="84" spans="1:9">
      <c r="A84" s="14" t="s">
        <v>196</v>
      </c>
      <c r="B84" s="9" t="s">
        <v>122</v>
      </c>
      <c r="C84" s="91" t="s">
        <v>127</v>
      </c>
      <c r="D84" s="91"/>
      <c r="E84" s="91"/>
      <c r="F84" s="15"/>
      <c r="G84" s="16"/>
      <c r="H84" s="35"/>
      <c r="I84" s="62"/>
    </row>
    <row r="85" spans="1:9">
      <c r="A85" s="31"/>
      <c r="B85" s="25" t="s">
        <v>128</v>
      </c>
      <c r="C85" s="119" t="s">
        <v>129</v>
      </c>
      <c r="D85" s="119"/>
      <c r="E85" s="119"/>
      <c r="F85" s="25" t="s">
        <v>36</v>
      </c>
      <c r="G85" s="30">
        <v>4.3</v>
      </c>
      <c r="H85" s="40">
        <v>0</v>
      </c>
      <c r="I85" s="61">
        <f t="shared" si="1"/>
        <v>0</v>
      </c>
    </row>
    <row r="86" spans="1:9">
      <c r="A86" s="20" t="s">
        <v>197</v>
      </c>
      <c r="B86" s="9" t="s">
        <v>122</v>
      </c>
      <c r="C86" s="91" t="s">
        <v>130</v>
      </c>
      <c r="D86" s="91"/>
      <c r="E86" s="91"/>
      <c r="F86" s="15"/>
      <c r="G86" s="16"/>
      <c r="H86" s="35"/>
      <c r="I86" s="62"/>
    </row>
    <row r="87" spans="1:9">
      <c r="A87" s="9"/>
      <c r="B87" s="33" t="s">
        <v>131</v>
      </c>
      <c r="C87" s="94" t="s">
        <v>132</v>
      </c>
      <c r="D87" s="94"/>
      <c r="E87" s="94"/>
      <c r="F87" s="21"/>
      <c r="H87" s="36"/>
      <c r="I87" s="62"/>
    </row>
    <row r="88" spans="1:9">
      <c r="A88" s="25"/>
      <c r="B88" s="26" t="s">
        <v>133</v>
      </c>
      <c r="C88" s="122"/>
      <c r="D88" s="122"/>
      <c r="E88" s="122"/>
      <c r="F88" s="25" t="s">
        <v>134</v>
      </c>
      <c r="G88" s="30">
        <v>9</v>
      </c>
      <c r="H88" s="40">
        <v>0</v>
      </c>
      <c r="I88" s="61">
        <f t="shared" si="1"/>
        <v>0</v>
      </c>
    </row>
    <row r="89" spans="1:9">
      <c r="A89" s="32" t="s">
        <v>120</v>
      </c>
      <c r="B89" s="120" t="s">
        <v>135</v>
      </c>
      <c r="C89" s="120"/>
      <c r="D89" s="120"/>
      <c r="E89" s="120"/>
      <c r="F89" s="120"/>
      <c r="G89" s="120"/>
      <c r="H89" s="120"/>
      <c r="I89" s="121"/>
    </row>
    <row r="90" spans="1:9">
      <c r="A90" s="8" t="s">
        <v>136</v>
      </c>
      <c r="B90" s="9" t="s">
        <v>122</v>
      </c>
      <c r="C90" s="123" t="s">
        <v>137</v>
      </c>
      <c r="D90" s="123"/>
      <c r="E90" s="123"/>
      <c r="F90" s="9"/>
      <c r="G90" s="10"/>
      <c r="H90" s="11"/>
      <c r="I90" s="12"/>
    </row>
    <row r="91" spans="1:9">
      <c r="A91" s="31"/>
      <c r="B91" s="25" t="s">
        <v>138</v>
      </c>
      <c r="C91" s="124"/>
      <c r="D91" s="124"/>
      <c r="E91" s="124"/>
      <c r="F91" s="25" t="s">
        <v>23</v>
      </c>
      <c r="G91" s="30">
        <v>145</v>
      </c>
      <c r="H91" s="40">
        <v>0</v>
      </c>
      <c r="I91" s="61">
        <f>ROUND(G91*H91,2)</f>
        <v>0</v>
      </c>
    </row>
    <row r="92" spans="1:9">
      <c r="A92" s="14" t="s">
        <v>139</v>
      </c>
      <c r="B92" s="9" t="s">
        <v>122</v>
      </c>
      <c r="C92" s="91" t="s">
        <v>140</v>
      </c>
      <c r="D92" s="91"/>
      <c r="E92" s="91"/>
      <c r="F92" s="15"/>
      <c r="G92" s="16"/>
      <c r="H92" s="35"/>
      <c r="I92" s="62"/>
    </row>
    <row r="93" spans="1:9">
      <c r="A93" s="31"/>
      <c r="B93" s="25" t="s">
        <v>141</v>
      </c>
      <c r="C93" s="119" t="s">
        <v>142</v>
      </c>
      <c r="D93" s="119"/>
      <c r="E93" s="119"/>
      <c r="F93" s="25" t="s">
        <v>119</v>
      </c>
      <c r="G93" s="30">
        <v>290</v>
      </c>
      <c r="H93" s="40">
        <v>0</v>
      </c>
      <c r="I93" s="61">
        <f>ROUND(G93*H93,2)</f>
        <v>0</v>
      </c>
    </row>
    <row r="94" spans="1:9">
      <c r="A94" s="32" t="s">
        <v>143</v>
      </c>
      <c r="B94" s="120" t="s">
        <v>144</v>
      </c>
      <c r="C94" s="120"/>
      <c r="D94" s="120"/>
      <c r="E94" s="120"/>
      <c r="F94" s="120"/>
      <c r="G94" s="120"/>
      <c r="H94" s="120"/>
      <c r="I94" s="121"/>
    </row>
    <row r="95" spans="1:9">
      <c r="A95" s="8" t="s">
        <v>145</v>
      </c>
      <c r="B95" s="9" t="s">
        <v>122</v>
      </c>
      <c r="C95" s="123" t="s">
        <v>146</v>
      </c>
      <c r="D95" s="123"/>
      <c r="E95" s="123"/>
      <c r="F95" s="9"/>
      <c r="G95" s="10"/>
      <c r="H95" s="59"/>
      <c r="I95" s="12"/>
    </row>
    <row r="96" spans="1:9">
      <c r="A96" s="31"/>
      <c r="B96" s="25" t="s">
        <v>147</v>
      </c>
      <c r="C96" s="125" t="s">
        <v>148</v>
      </c>
      <c r="D96" s="125"/>
      <c r="E96" s="125"/>
      <c r="F96" s="25" t="s">
        <v>23</v>
      </c>
      <c r="G96" s="90">
        <v>4.5</v>
      </c>
      <c r="H96" s="58">
        <v>0</v>
      </c>
      <c r="I96" s="57">
        <f>ROUND(H96*G96,2)</f>
        <v>0</v>
      </c>
    </row>
    <row r="97" spans="1:9">
      <c r="A97" s="14" t="s">
        <v>149</v>
      </c>
      <c r="B97" s="9" t="s">
        <v>122</v>
      </c>
      <c r="C97" s="91" t="s">
        <v>150</v>
      </c>
      <c r="D97" s="91"/>
      <c r="E97" s="91"/>
      <c r="F97" s="15"/>
      <c r="G97" s="90"/>
      <c r="H97" s="59"/>
      <c r="I97" s="12"/>
    </row>
    <row r="98" spans="1:9">
      <c r="A98" s="31"/>
      <c r="B98" s="25" t="s">
        <v>151</v>
      </c>
      <c r="C98" s="119" t="s">
        <v>152</v>
      </c>
      <c r="D98" s="119"/>
      <c r="E98" s="119"/>
      <c r="F98" s="25" t="s">
        <v>23</v>
      </c>
      <c r="G98" s="90">
        <v>4.5</v>
      </c>
      <c r="H98" s="58">
        <v>0</v>
      </c>
      <c r="I98" s="57">
        <f>ROUND(H98*G98,2)</f>
        <v>0</v>
      </c>
    </row>
    <row r="99" spans="1:9">
      <c r="A99" s="14" t="s">
        <v>153</v>
      </c>
      <c r="B99" s="9" t="s">
        <v>122</v>
      </c>
      <c r="C99" s="91" t="s">
        <v>144</v>
      </c>
      <c r="D99" s="91"/>
      <c r="E99" s="91"/>
      <c r="F99" s="15"/>
      <c r="G99" s="90"/>
      <c r="H99" s="59"/>
      <c r="I99" s="12"/>
    </row>
    <row r="100" spans="1:9">
      <c r="A100" s="31"/>
      <c r="B100" s="25" t="s">
        <v>151</v>
      </c>
      <c r="C100" s="119" t="s">
        <v>154</v>
      </c>
      <c r="D100" s="119"/>
      <c r="E100" s="119"/>
      <c r="F100" s="25" t="s">
        <v>134</v>
      </c>
      <c r="G100" s="90">
        <v>8</v>
      </c>
      <c r="H100" s="58">
        <v>0</v>
      </c>
      <c r="I100" s="57">
        <f>ROUND(H100*G100,2)</f>
        <v>0</v>
      </c>
    </row>
    <row r="101" spans="1:9">
      <c r="A101" s="14" t="s">
        <v>155</v>
      </c>
      <c r="B101" s="9" t="s">
        <v>122</v>
      </c>
      <c r="C101" s="91" t="s">
        <v>156</v>
      </c>
      <c r="D101" s="91"/>
      <c r="E101" s="91"/>
      <c r="F101" s="15"/>
      <c r="G101" s="90"/>
      <c r="H101" s="59"/>
      <c r="I101" s="12"/>
    </row>
    <row r="102" spans="1:9">
      <c r="A102" s="31"/>
      <c r="B102" s="25" t="s">
        <v>157</v>
      </c>
      <c r="C102" s="119" t="s">
        <v>158</v>
      </c>
      <c r="D102" s="119"/>
      <c r="E102" s="119"/>
      <c r="F102" s="25" t="s">
        <v>119</v>
      </c>
      <c r="G102" s="90">
        <v>26</v>
      </c>
      <c r="H102" s="58">
        <v>0</v>
      </c>
      <c r="I102" s="57">
        <f>ROUND(H102*G102,2)</f>
        <v>0</v>
      </c>
    </row>
    <row r="103" spans="1:9">
      <c r="A103" s="95">
        <v>4</v>
      </c>
      <c r="B103" s="96" t="s">
        <v>161</v>
      </c>
      <c r="C103" s="96"/>
      <c r="D103" s="96"/>
      <c r="E103" s="96"/>
      <c r="F103" s="96"/>
      <c r="G103" s="96"/>
      <c r="H103" s="96"/>
      <c r="I103" s="96"/>
    </row>
    <row r="104" spans="1:9">
      <c r="A104" s="95"/>
      <c r="B104" s="97" t="s">
        <v>13</v>
      </c>
      <c r="C104" s="97"/>
      <c r="D104" s="97"/>
      <c r="E104" s="97"/>
      <c r="F104" s="97"/>
      <c r="G104" s="97"/>
      <c r="H104" s="97"/>
      <c r="I104" s="97"/>
    </row>
    <row r="105" spans="1:9">
      <c r="A105" s="32" t="s">
        <v>162</v>
      </c>
      <c r="B105" s="120" t="s">
        <v>163</v>
      </c>
      <c r="C105" s="120"/>
      <c r="D105" s="120"/>
      <c r="E105" s="120"/>
      <c r="F105" s="120"/>
      <c r="G105" s="120"/>
      <c r="H105" s="120"/>
      <c r="I105" s="120"/>
    </row>
    <row r="106" spans="1:9">
      <c r="A106" s="14" t="s">
        <v>164</v>
      </c>
      <c r="B106" s="9" t="s">
        <v>15</v>
      </c>
      <c r="C106" s="91" t="s">
        <v>165</v>
      </c>
      <c r="D106" s="91"/>
      <c r="E106" s="91"/>
      <c r="F106" s="15"/>
      <c r="G106" s="16"/>
      <c r="H106" s="35"/>
      <c r="I106" s="62"/>
    </row>
    <row r="107" spans="1:9">
      <c r="A107" s="9"/>
      <c r="B107" s="24" t="s">
        <v>166</v>
      </c>
      <c r="C107" s="107" t="s">
        <v>214</v>
      </c>
      <c r="D107" s="107"/>
      <c r="E107" s="107"/>
      <c r="G107" s="21"/>
      <c r="I107" s="62"/>
    </row>
    <row r="108" spans="1:9">
      <c r="A108" s="25"/>
      <c r="B108" s="26" t="s">
        <v>133</v>
      </c>
      <c r="C108" s="122"/>
      <c r="D108" s="122"/>
      <c r="E108" s="122"/>
      <c r="F108" s="25" t="s">
        <v>23</v>
      </c>
      <c r="G108" s="30">
        <v>396</v>
      </c>
      <c r="H108" s="40">
        <v>0</v>
      </c>
      <c r="I108" s="61">
        <f>ROUND(G108*H108,2)</f>
        <v>0</v>
      </c>
    </row>
    <row r="109" spans="1:9">
      <c r="A109" s="43" t="s">
        <v>167</v>
      </c>
      <c r="B109" s="44" t="s">
        <v>15</v>
      </c>
      <c r="C109" s="99" t="s">
        <v>168</v>
      </c>
      <c r="D109" s="99"/>
      <c r="E109" s="99"/>
      <c r="F109" s="44"/>
      <c r="G109" s="45"/>
      <c r="H109" s="46"/>
      <c r="I109" s="62"/>
    </row>
    <row r="110" spans="1:9">
      <c r="A110" s="47"/>
      <c r="B110" s="48" t="s">
        <v>87</v>
      </c>
      <c r="C110" s="127" t="s">
        <v>169</v>
      </c>
      <c r="D110" s="127"/>
      <c r="E110" s="127"/>
      <c r="F110" s="49"/>
      <c r="G110" s="50"/>
      <c r="H110" s="49"/>
      <c r="I110" s="62"/>
    </row>
    <row r="111" spans="1:9">
      <c r="A111" s="51"/>
      <c r="B111" s="52" t="s">
        <v>170</v>
      </c>
      <c r="C111" s="128" t="s">
        <v>171</v>
      </c>
      <c r="D111" s="128"/>
      <c r="E111" s="128"/>
      <c r="F111" s="51" t="s">
        <v>199</v>
      </c>
      <c r="G111" s="53">
        <v>20</v>
      </c>
      <c r="H111" s="54">
        <v>0</v>
      </c>
      <c r="I111" s="61">
        <f>ROUND(G111*H111,2)</f>
        <v>0</v>
      </c>
    </row>
    <row r="112" spans="1:9">
      <c r="A112" s="95">
        <v>5</v>
      </c>
      <c r="B112" s="113" t="s">
        <v>173</v>
      </c>
      <c r="C112" s="113"/>
      <c r="D112" s="113"/>
      <c r="E112" s="113"/>
      <c r="F112" s="113"/>
      <c r="G112" s="113"/>
      <c r="H112" s="113"/>
      <c r="I112" s="96"/>
    </row>
    <row r="113" spans="1:9">
      <c r="A113" s="95"/>
      <c r="B113" s="97" t="s">
        <v>174</v>
      </c>
      <c r="C113" s="97"/>
      <c r="D113" s="97"/>
      <c r="E113" s="97"/>
      <c r="F113" s="97"/>
      <c r="G113" s="97"/>
      <c r="H113" s="97"/>
      <c r="I113" s="97"/>
    </row>
    <row r="114" spans="1:9">
      <c r="A114" s="20" t="s">
        <v>172</v>
      </c>
      <c r="B114" s="15" t="s">
        <v>41</v>
      </c>
      <c r="C114" s="91" t="s">
        <v>175</v>
      </c>
      <c r="D114" s="91"/>
      <c r="E114" s="91"/>
      <c r="F114" s="15"/>
      <c r="G114" s="16"/>
      <c r="H114" s="17"/>
      <c r="I114" s="18"/>
    </row>
    <row r="115" spans="1:9">
      <c r="A115" s="47"/>
      <c r="B115" s="47" t="s">
        <v>176</v>
      </c>
      <c r="C115" s="105" t="s">
        <v>215</v>
      </c>
      <c r="D115" s="105"/>
      <c r="E115" s="105"/>
      <c r="F115" s="50"/>
      <c r="G115" s="49"/>
      <c r="H115" s="50"/>
      <c r="I115" s="66"/>
    </row>
    <row r="116" spans="1:9">
      <c r="A116" s="51"/>
      <c r="B116" s="52"/>
      <c r="C116" s="128" t="s">
        <v>208</v>
      </c>
      <c r="D116" s="128"/>
      <c r="E116" s="128"/>
      <c r="F116" s="51" t="s">
        <v>119</v>
      </c>
      <c r="G116" s="53">
        <v>390</v>
      </c>
      <c r="H116" s="54">
        <v>0</v>
      </c>
      <c r="I116" s="65">
        <f>ROUND(G116*H116,2)</f>
        <v>0</v>
      </c>
    </row>
    <row r="117" spans="1:9" ht="17.25" customHeight="1">
      <c r="A117" s="43" t="s">
        <v>200</v>
      </c>
      <c r="B117" s="44" t="s">
        <v>25</v>
      </c>
      <c r="C117" s="99" t="s">
        <v>177</v>
      </c>
      <c r="D117" s="99"/>
      <c r="E117" s="99"/>
      <c r="F117" s="44"/>
      <c r="G117" s="67"/>
      <c r="H117" s="46"/>
      <c r="I117" s="64"/>
    </row>
    <row r="118" spans="1:9">
      <c r="A118" s="68"/>
      <c r="B118" s="69" t="s">
        <v>178</v>
      </c>
      <c r="C118" s="129" t="s">
        <v>179</v>
      </c>
      <c r="D118" s="129"/>
      <c r="E118" s="129"/>
      <c r="F118" s="69" t="s">
        <v>119</v>
      </c>
      <c r="G118" s="70">
        <v>430</v>
      </c>
      <c r="H118" s="71">
        <v>0</v>
      </c>
      <c r="I118" s="65">
        <f>ROUND(G118*H118,2)</f>
        <v>0</v>
      </c>
    </row>
    <row r="119" spans="1:9">
      <c r="A119" s="72" t="s">
        <v>201</v>
      </c>
      <c r="B119" s="130" t="s">
        <v>180</v>
      </c>
      <c r="C119" s="130"/>
      <c r="D119" s="130"/>
      <c r="E119" s="130"/>
      <c r="F119" s="130"/>
      <c r="G119" s="130"/>
      <c r="H119" s="130"/>
      <c r="I119" s="131"/>
    </row>
    <row r="120" spans="1:9">
      <c r="A120" s="73" t="s">
        <v>202</v>
      </c>
      <c r="B120" s="47" t="s">
        <v>25</v>
      </c>
      <c r="C120" s="99" t="s">
        <v>181</v>
      </c>
      <c r="D120" s="99"/>
      <c r="E120" s="99"/>
      <c r="F120" s="44"/>
      <c r="G120" s="45"/>
      <c r="H120" s="74"/>
      <c r="I120" s="75"/>
    </row>
    <row r="121" spans="1:9">
      <c r="A121" s="47"/>
      <c r="B121" s="76" t="s">
        <v>182</v>
      </c>
      <c r="C121" s="105" t="s">
        <v>183</v>
      </c>
      <c r="D121" s="105"/>
      <c r="E121" s="105"/>
      <c r="F121" s="50"/>
      <c r="G121" s="49"/>
      <c r="H121" s="50"/>
      <c r="I121" s="66"/>
    </row>
    <row r="122" spans="1:9">
      <c r="A122" s="51"/>
      <c r="B122" s="52"/>
      <c r="C122" s="128" t="s">
        <v>184</v>
      </c>
      <c r="D122" s="128"/>
      <c r="E122" s="128"/>
      <c r="F122" s="51" t="s">
        <v>207</v>
      </c>
      <c r="G122" s="53">
        <v>640</v>
      </c>
      <c r="H122" s="77">
        <v>0</v>
      </c>
      <c r="I122" s="78">
        <f>ROUND(G122*H122,2)</f>
        <v>0</v>
      </c>
    </row>
    <row r="123" spans="1:9">
      <c r="A123" s="20" t="s">
        <v>203</v>
      </c>
      <c r="B123" s="15" t="s">
        <v>25</v>
      </c>
      <c r="C123" s="91" t="s">
        <v>198</v>
      </c>
      <c r="D123" s="91"/>
      <c r="E123" s="91"/>
      <c r="F123" s="15"/>
      <c r="G123" s="16"/>
      <c r="H123" s="35"/>
      <c r="I123" s="37"/>
    </row>
    <row r="124" spans="1:9">
      <c r="A124" s="9"/>
      <c r="B124" s="33" t="s">
        <v>39</v>
      </c>
      <c r="C124" s="94" t="s">
        <v>185</v>
      </c>
      <c r="D124" s="94"/>
      <c r="E124" s="94"/>
      <c r="F124" s="21"/>
      <c r="H124" s="36"/>
      <c r="I124" s="41"/>
    </row>
    <row r="125" spans="1:9">
      <c r="A125" s="25"/>
      <c r="B125" s="26"/>
      <c r="C125" s="93" t="s">
        <v>186</v>
      </c>
      <c r="D125" s="93"/>
      <c r="E125" s="93"/>
      <c r="F125" s="25" t="s">
        <v>23</v>
      </c>
      <c r="G125" s="30">
        <v>640</v>
      </c>
      <c r="H125" s="40">
        <v>0</v>
      </c>
      <c r="I125" s="39">
        <f>ROUND(G125*H125,2)</f>
        <v>0</v>
      </c>
    </row>
    <row r="126" spans="1:9">
      <c r="A126" s="32" t="s">
        <v>204</v>
      </c>
      <c r="B126" s="120" t="s">
        <v>187</v>
      </c>
      <c r="C126" s="120"/>
      <c r="D126" s="120"/>
      <c r="E126" s="120"/>
      <c r="F126" s="120"/>
      <c r="G126" s="120"/>
      <c r="H126" s="120"/>
      <c r="I126" s="121"/>
    </row>
    <row r="127" spans="1:9">
      <c r="A127" s="20" t="s">
        <v>205</v>
      </c>
      <c r="B127" s="9" t="s">
        <v>25</v>
      </c>
      <c r="C127" s="91" t="s">
        <v>181</v>
      </c>
      <c r="D127" s="91"/>
      <c r="E127" s="91"/>
      <c r="F127" s="15"/>
      <c r="G127" s="16"/>
      <c r="H127" s="17"/>
      <c r="I127" s="18"/>
    </row>
    <row r="128" spans="1:9">
      <c r="A128" s="9"/>
      <c r="B128" s="33" t="s">
        <v>188</v>
      </c>
      <c r="C128" s="94" t="s">
        <v>183</v>
      </c>
      <c r="D128" s="94"/>
      <c r="E128" s="94"/>
      <c r="F128" s="21"/>
      <c r="H128" s="21"/>
      <c r="I128" s="22"/>
    </row>
    <row r="129" spans="1:10">
      <c r="A129" s="25"/>
      <c r="B129" s="26"/>
      <c r="C129" s="93" t="s">
        <v>184</v>
      </c>
      <c r="D129" s="93"/>
      <c r="E129" s="93"/>
      <c r="F129" s="25" t="s">
        <v>23</v>
      </c>
      <c r="G129" s="30">
        <v>241</v>
      </c>
      <c r="H129" s="28">
        <v>0</v>
      </c>
      <c r="I129" s="12">
        <f>ROUND(G129*H129,2)</f>
        <v>0</v>
      </c>
    </row>
    <row r="130" spans="1:10">
      <c r="A130" s="20" t="s">
        <v>206</v>
      </c>
      <c r="B130" s="15" t="s">
        <v>25</v>
      </c>
      <c r="C130" s="91" t="s">
        <v>159</v>
      </c>
      <c r="D130" s="91"/>
      <c r="E130" s="91"/>
      <c r="F130" s="15"/>
      <c r="G130" s="16"/>
      <c r="H130" s="35"/>
      <c r="I130" s="37"/>
    </row>
    <row r="131" spans="1:10">
      <c r="A131" s="9"/>
      <c r="B131" s="33" t="s">
        <v>160</v>
      </c>
      <c r="C131" s="94" t="s">
        <v>189</v>
      </c>
      <c r="D131" s="94"/>
      <c r="E131" s="94"/>
      <c r="F131" s="21"/>
      <c r="H131" s="36"/>
      <c r="I131" s="41"/>
    </row>
    <row r="132" spans="1:10">
      <c r="A132" s="25"/>
      <c r="B132" s="23"/>
      <c r="C132" s="107" t="s">
        <v>190</v>
      </c>
      <c r="D132" s="107"/>
      <c r="E132" s="93"/>
      <c r="F132" s="9" t="s">
        <v>23</v>
      </c>
      <c r="G132" s="19">
        <v>241</v>
      </c>
      <c r="H132" s="38">
        <v>0</v>
      </c>
      <c r="I132" s="41">
        <f>ROUND(H132*G132,2)</f>
        <v>0</v>
      </c>
    </row>
    <row r="133" spans="1:10" ht="15">
      <c r="B133" s="139"/>
      <c r="C133" s="139"/>
      <c r="D133" s="83"/>
      <c r="F133" s="132" t="s">
        <v>191</v>
      </c>
      <c r="G133" s="132"/>
      <c r="H133" s="132"/>
      <c r="I133" s="84">
        <f>SUM(I13:I132)</f>
        <v>0</v>
      </c>
    </row>
    <row r="134" spans="1:10" ht="15">
      <c r="B134" s="140"/>
      <c r="C134" s="140"/>
      <c r="D134" s="82"/>
      <c r="F134" s="133" t="s">
        <v>192</v>
      </c>
      <c r="G134" s="133"/>
      <c r="H134" s="133"/>
      <c r="I134" s="85">
        <f>I135-I133</f>
        <v>0</v>
      </c>
    </row>
    <row r="135" spans="1:10" ht="15">
      <c r="B135" s="140"/>
      <c r="C135" s="140"/>
      <c r="D135" s="82"/>
      <c r="F135" s="134" t="s">
        <v>193</v>
      </c>
      <c r="G135" s="134"/>
      <c r="H135" s="134"/>
      <c r="I135" s="42">
        <f>I133*1.23</f>
        <v>0</v>
      </c>
    </row>
    <row r="136" spans="1:10" ht="15">
      <c r="B136" s="135"/>
      <c r="C136" s="135"/>
      <c r="D136" s="136"/>
      <c r="E136" s="136"/>
      <c r="F136" s="136"/>
      <c r="G136" s="136"/>
      <c r="H136" s="136"/>
      <c r="I136" s="136"/>
    </row>
    <row r="137" spans="1:10" ht="15">
      <c r="B137" s="137"/>
      <c r="C137" s="137"/>
      <c r="D137" s="138"/>
      <c r="E137" s="138"/>
      <c r="F137" s="138"/>
      <c r="G137" s="138"/>
      <c r="H137" s="138"/>
      <c r="I137" s="138"/>
      <c r="J137" s="34"/>
    </row>
    <row r="138" spans="1:10">
      <c r="B138" s="103" t="s">
        <v>211</v>
      </c>
      <c r="C138" s="103"/>
      <c r="F138" s="103" t="s">
        <v>210</v>
      </c>
      <c r="G138" s="103"/>
      <c r="H138" s="103"/>
    </row>
    <row r="140" spans="1:10">
      <c r="D140" s="126"/>
      <c r="E140" s="126"/>
      <c r="F140" s="126"/>
      <c r="G140" s="126"/>
    </row>
  </sheetData>
  <mergeCells count="158">
    <mergeCell ref="F138:H138"/>
    <mergeCell ref="B136:C136"/>
    <mergeCell ref="D136:I136"/>
    <mergeCell ref="B137:C137"/>
    <mergeCell ref="D137:I137"/>
    <mergeCell ref="B133:C133"/>
    <mergeCell ref="B134:C134"/>
    <mergeCell ref="B135:C135"/>
    <mergeCell ref="I22:I24"/>
    <mergeCell ref="I25:I27"/>
    <mergeCell ref="I28:I29"/>
    <mergeCell ref="I30:I32"/>
    <mergeCell ref="I37:I38"/>
    <mergeCell ref="I39:I41"/>
    <mergeCell ref="C118:E118"/>
    <mergeCell ref="B119:I119"/>
    <mergeCell ref="C132:E132"/>
    <mergeCell ref="F133:H133"/>
    <mergeCell ref="F134:H134"/>
    <mergeCell ref="F135:H135"/>
    <mergeCell ref="B126:I126"/>
    <mergeCell ref="C127:E127"/>
    <mergeCell ref="C128:E128"/>
    <mergeCell ref="C129:E129"/>
    <mergeCell ref="C130:E130"/>
    <mergeCell ref="C131:E131"/>
    <mergeCell ref="C106:E106"/>
    <mergeCell ref="C107:E107"/>
    <mergeCell ref="C108:E108"/>
    <mergeCell ref="D140:G140"/>
    <mergeCell ref="B105:I105"/>
    <mergeCell ref="A103:A104"/>
    <mergeCell ref="B103:I103"/>
    <mergeCell ref="B104:I104"/>
    <mergeCell ref="C123:E123"/>
    <mergeCell ref="C124:E124"/>
    <mergeCell ref="C125:E125"/>
    <mergeCell ref="C109:E109"/>
    <mergeCell ref="C110:E110"/>
    <mergeCell ref="C111:E111"/>
    <mergeCell ref="A112:A113"/>
    <mergeCell ref="B112:I112"/>
    <mergeCell ref="B113:I113"/>
    <mergeCell ref="C120:E120"/>
    <mergeCell ref="C121:E121"/>
    <mergeCell ref="C122:E122"/>
    <mergeCell ref="C114:E114"/>
    <mergeCell ref="C115:E115"/>
    <mergeCell ref="C116:E116"/>
    <mergeCell ref="C117:E117"/>
    <mergeCell ref="B94:I94"/>
    <mergeCell ref="C101:E101"/>
    <mergeCell ref="C102:E102"/>
    <mergeCell ref="C95:E95"/>
    <mergeCell ref="C96:E96"/>
    <mergeCell ref="C97:E97"/>
    <mergeCell ref="C98:E98"/>
    <mergeCell ref="C99:E99"/>
    <mergeCell ref="C100:E100"/>
    <mergeCell ref="C85:E85"/>
    <mergeCell ref="C86:E86"/>
    <mergeCell ref="C87:E87"/>
    <mergeCell ref="C88:E88"/>
    <mergeCell ref="B89:I89"/>
    <mergeCell ref="C90:E90"/>
    <mergeCell ref="C91:E91"/>
    <mergeCell ref="C92:E92"/>
    <mergeCell ref="C93:E93"/>
    <mergeCell ref="B79:I79"/>
    <mergeCell ref="C80:E80"/>
    <mergeCell ref="C81:E81"/>
    <mergeCell ref="C82:E82"/>
    <mergeCell ref="C74:E74"/>
    <mergeCell ref="C75:E75"/>
    <mergeCell ref="C76:E76"/>
    <mergeCell ref="C83:E83"/>
    <mergeCell ref="C84:E84"/>
    <mergeCell ref="C60:E60"/>
    <mergeCell ref="C61:E61"/>
    <mergeCell ref="C62:E62"/>
    <mergeCell ref="B63:I63"/>
    <mergeCell ref="C64:E64"/>
    <mergeCell ref="C65:E65"/>
    <mergeCell ref="C66:E66"/>
    <mergeCell ref="C67:E67"/>
    <mergeCell ref="A77:A78"/>
    <mergeCell ref="B77:I77"/>
    <mergeCell ref="B78:I78"/>
    <mergeCell ref="C68:E68"/>
    <mergeCell ref="C69:E69"/>
    <mergeCell ref="C70:E70"/>
    <mergeCell ref="C71:E71"/>
    <mergeCell ref="C72:E72"/>
    <mergeCell ref="C73:E73"/>
    <mergeCell ref="A1:I1"/>
    <mergeCell ref="A3:I3"/>
    <mergeCell ref="A4:I4"/>
    <mergeCell ref="A5:I5"/>
    <mergeCell ref="A6:I6"/>
    <mergeCell ref="A7:A9"/>
    <mergeCell ref="C7:E9"/>
    <mergeCell ref="F7:F9"/>
    <mergeCell ref="C49:E49"/>
    <mergeCell ref="C39:E39"/>
    <mergeCell ref="C40:E40"/>
    <mergeCell ref="C41:E41"/>
    <mergeCell ref="A42:A43"/>
    <mergeCell ref="B42:I42"/>
    <mergeCell ref="B43:I43"/>
    <mergeCell ref="C32:E32"/>
    <mergeCell ref="A44:I44"/>
    <mergeCell ref="C45:E45"/>
    <mergeCell ref="C46:E46"/>
    <mergeCell ref="C47:E47"/>
    <mergeCell ref="C48:E48"/>
    <mergeCell ref="B33:I33"/>
    <mergeCell ref="C34:E34"/>
    <mergeCell ref="C35:E35"/>
    <mergeCell ref="B138:C138"/>
    <mergeCell ref="C15:E15"/>
    <mergeCell ref="C10:E10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  <mergeCell ref="C36:E36"/>
    <mergeCell ref="C50:E50"/>
    <mergeCell ref="C51:E51"/>
    <mergeCell ref="C52:E52"/>
    <mergeCell ref="C53:E53"/>
    <mergeCell ref="A54:I54"/>
    <mergeCell ref="C55:E55"/>
    <mergeCell ref="C56:E56"/>
    <mergeCell ref="C57:E57"/>
    <mergeCell ref="C58:E58"/>
    <mergeCell ref="C59:E59"/>
    <mergeCell ref="C37:E37"/>
    <mergeCell ref="C38:E38"/>
    <mergeCell ref="C27:E27"/>
    <mergeCell ref="C28:E28"/>
    <mergeCell ref="C29:E29"/>
    <mergeCell ref="C30:E30"/>
    <mergeCell ref="C31:E31"/>
    <mergeCell ref="A11:A12"/>
    <mergeCell ref="B11:I11"/>
    <mergeCell ref="B12:I12"/>
    <mergeCell ref="C13:E13"/>
    <mergeCell ref="C14:E14"/>
    <mergeCell ref="C22:E22"/>
    <mergeCell ref="I15:I16"/>
    <mergeCell ref="I17:I18"/>
    <mergeCell ref="I19:I21"/>
  </mergeCells>
  <printOptions horizontalCentered="1"/>
  <pageMargins left="0.7" right="0.7" top="0.75" bottom="0.75" header="0.3" footer="0.3"/>
  <pageSetup paperSize="9" scale="98" fitToHeight="0" orientation="portrait" r:id="rId1"/>
  <headerFooter alignWithMargins="0"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rintOptions horizontalCentered="1"/>
  <pageMargins left="0.98385826771653528" right="0.43346456692913382" top="0.94566929133858268" bottom="0.9838582677165354" header="0.55157480314960616" footer="0.59015748031496063"/>
  <pageSetup paperSize="9" orientation="portrait" horizontalDpi="0" verticalDpi="0" r:id="rId1"/>
  <headerFooter alignWithMargins="0"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rintOptions horizontalCentered="1"/>
  <pageMargins left="0.98385826771653528" right="0.43346456692913382" top="0.94566929133858268" bottom="0.9838582677165354" header="0.55157480314960616" footer="0.59015748031496063"/>
  <pageSetup paperSize="9" orientation="portrait" horizontalDpi="0" verticalDpi="0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2740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EWA</cp:lastModifiedBy>
  <cp:revision>316</cp:revision>
  <cp:lastPrinted>2017-05-22T13:49:22Z</cp:lastPrinted>
  <dcterms:created xsi:type="dcterms:W3CDTF">2008-10-07T13:27:25Z</dcterms:created>
  <dcterms:modified xsi:type="dcterms:W3CDTF">2017-06-08T12:02:28Z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