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8" sheetId="4" r:id="rId1"/>
  </sheets>
  <calcPr calcId="125725"/>
</workbook>
</file>

<file path=xl/calcChain.xml><?xml version="1.0" encoding="utf-8"?>
<calcChain xmlns="http://schemas.openxmlformats.org/spreadsheetml/2006/main">
  <c r="F35" i="4"/>
  <c r="G35"/>
  <c r="H35"/>
  <c r="H36"/>
  <c r="G36" s="1"/>
  <c r="F36" s="1"/>
  <c r="P38"/>
  <c r="P39"/>
  <c r="H39"/>
  <c r="G39"/>
  <c r="F39" s="1"/>
  <c r="H38"/>
  <c r="G38" s="1"/>
  <c r="F38" s="1"/>
  <c r="H41"/>
  <c r="G41"/>
  <c r="F41" s="1"/>
  <c r="P18"/>
  <c r="H18"/>
  <c r="G18" s="1"/>
  <c r="F18" s="1"/>
  <c r="P40"/>
  <c r="H40"/>
  <c r="G40"/>
  <c r="I32"/>
  <c r="J32"/>
  <c r="K32"/>
  <c r="L32"/>
  <c r="M32"/>
  <c r="N32"/>
  <c r="O32"/>
  <c r="Q32"/>
  <c r="R32"/>
  <c r="S32"/>
  <c r="D32"/>
  <c r="H43"/>
  <c r="G43"/>
  <c r="F43" s="1"/>
  <c r="H42"/>
  <c r="G42" s="1"/>
  <c r="F42" s="1"/>
  <c r="I15"/>
  <c r="J15"/>
  <c r="K15"/>
  <c r="L15"/>
  <c r="M15"/>
  <c r="N15"/>
  <c r="O15"/>
  <c r="Q15"/>
  <c r="R15"/>
  <c r="S15"/>
  <c r="D15"/>
  <c r="H22"/>
  <c r="G22" s="1"/>
  <c r="F22" s="1"/>
  <c r="H20"/>
  <c r="G20" s="1"/>
  <c r="H37"/>
  <c r="G37" s="1"/>
  <c r="F37" s="1"/>
  <c r="H25"/>
  <c r="G25" s="1"/>
  <c r="F25" s="1"/>
  <c r="P17"/>
  <c r="H17"/>
  <c r="G17" s="1"/>
  <c r="F17" s="1"/>
  <c r="P16"/>
  <c r="H16"/>
  <c r="G16" s="1"/>
  <c r="H34"/>
  <c r="G34" s="1"/>
  <c r="P33"/>
  <c r="F33" s="1"/>
  <c r="H33"/>
  <c r="G33" s="1"/>
  <c r="P31"/>
  <c r="H31"/>
  <c r="G31"/>
  <c r="S29"/>
  <c r="S30" s="1"/>
  <c r="R29"/>
  <c r="Q29"/>
  <c r="Q30" s="1"/>
  <c r="O29"/>
  <c r="N29"/>
  <c r="M29"/>
  <c r="L29"/>
  <c r="K29"/>
  <c r="J29"/>
  <c r="I29"/>
  <c r="D29"/>
  <c r="P28"/>
  <c r="H28"/>
  <c r="G28" s="1"/>
  <c r="P27"/>
  <c r="H27"/>
  <c r="H29" s="1"/>
  <c r="P26"/>
  <c r="H26"/>
  <c r="H30" s="1"/>
  <c r="P24"/>
  <c r="H24"/>
  <c r="G24" s="1"/>
  <c r="P21"/>
  <c r="H21"/>
  <c r="G21" s="1"/>
  <c r="P19"/>
  <c r="H19"/>
  <c r="G19" s="1"/>
  <c r="P32" l="1"/>
  <c r="F40"/>
  <c r="G32"/>
  <c r="P15"/>
  <c r="H32"/>
  <c r="O30"/>
  <c r="O23" s="1"/>
  <c r="O44" s="1"/>
  <c r="M30"/>
  <c r="M23" s="1"/>
  <c r="M44" s="1"/>
  <c r="K30"/>
  <c r="K23" s="1"/>
  <c r="K44" s="1"/>
  <c r="I30"/>
  <c r="I23" s="1"/>
  <c r="I44" s="1"/>
  <c r="H15"/>
  <c r="F24"/>
  <c r="F28"/>
  <c r="Q23"/>
  <c r="Q44" s="1"/>
  <c r="S23"/>
  <c r="S44" s="1"/>
  <c r="F16"/>
  <c r="D30"/>
  <c r="D23" s="1"/>
  <c r="D44" s="1"/>
  <c r="R30"/>
  <c r="R23" s="1"/>
  <c r="R44" s="1"/>
  <c r="N30"/>
  <c r="N23" s="1"/>
  <c r="N44" s="1"/>
  <c r="L30"/>
  <c r="L23" s="1"/>
  <c r="L44" s="1"/>
  <c r="J30"/>
  <c r="J23" s="1"/>
  <c r="J44" s="1"/>
  <c r="G15"/>
  <c r="F20"/>
  <c r="G26"/>
  <c r="F21"/>
  <c r="G27"/>
  <c r="G29" s="1"/>
  <c r="P29"/>
  <c r="F19"/>
  <c r="F34"/>
  <c r="F32" s="1"/>
  <c r="H23"/>
  <c r="F27" l="1"/>
  <c r="F29" s="1"/>
  <c r="H44"/>
  <c r="F15"/>
  <c r="P30"/>
  <c r="P23" s="1"/>
  <c r="P44" s="1"/>
  <c r="F26"/>
  <c r="F30" s="1"/>
  <c r="F23" s="1"/>
  <c r="G30"/>
  <c r="G23" s="1"/>
  <c r="G44" s="1"/>
  <c r="F44" l="1"/>
</calcChain>
</file>

<file path=xl/sharedStrings.xml><?xml version="1.0" encoding="utf-8"?>
<sst xmlns="http://schemas.openxmlformats.org/spreadsheetml/2006/main" count="82" uniqueCount="77">
  <si>
    <t>Dochody i wydatki związane z realizacją zadań realizowanych na podstawie porozumień (umów) między jednostkami samorządu terytorialnego w 2010 r.</t>
  </si>
  <si>
    <t>w złotych</t>
  </si>
  <si>
    <t>Nazwa zadania</t>
  </si>
  <si>
    <t>Dział</t>
  </si>
  <si>
    <t>Rozdział</t>
  </si>
  <si>
    <t>Dochody
ogółem</t>
  </si>
  <si>
    <t>§</t>
  </si>
  <si>
    <t>Wydatki ogółem</t>
  </si>
  <si>
    <t>Z tego</t>
  </si>
  <si>
    <t>Wydatki 
bieżące</t>
  </si>
  <si>
    <t>z tego:</t>
  </si>
  <si>
    <t>Wydatki 
majątkowe</t>
  </si>
  <si>
    <t>inwestycje i zakupy inwestycyjne</t>
  </si>
  <si>
    <t>w tym:</t>
  </si>
  <si>
    <t>zakup i objęcie akcji i udziałów oraz wniesienie wkładów do spółek prawa handlowego.</t>
  </si>
  <si>
    <t>wydatki 
jednostek
budżetowych,</t>
  </si>
  <si>
    <t>dotacje na zadania bieżące</t>
  </si>
  <si>
    <t>świadczenia na rzecz osób fizycznych</t>
  </si>
  <si>
    <t>wydatki na programy finansowane z udziałem środków o których mowa w art. 5 ust. 1 pkt 2 i 3</t>
  </si>
  <si>
    <t xml:space="preserve">wypłaty z tytułu poręczeń i gwarancji </t>
  </si>
  <si>
    <t xml:space="preserve">obsługa długu </t>
  </si>
  <si>
    <t>na programy finansowane z udziałem środków, o których mowa w art. 5 ust. 1 pkt 2 i 3,</t>
  </si>
  <si>
    <t>wynagrodzenia i składki od nich naliczane</t>
  </si>
  <si>
    <t>wydatki związane z realizacją ich statutowych zadań;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</si>
  <si>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</si>
  <si>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</si>
  <si>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</si>
  <si>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</si>
  <si>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</si>
  <si>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</si>
  <si>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</si>
  <si>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</si>
  <si>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</si>
  <si>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</si>
  <si>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</si>
  <si>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</si>
  <si>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</si>
  <si>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</si>
  <si>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</si>
  <si>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</si>
  <si>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</si>
  <si>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</si>
  <si>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</si>
  <si>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I. Dochody i wydatki związane z realizacją zadań realizowanych wspólnie z innymi jednostkami samorządu terytorialnego</t>
  </si>
  <si>
    <t>x</t>
  </si>
  <si>
    <t>Współfinansowanie projektu w ramach Regionalnego Programu Operacyjnego Województwa Świętokrzyskiego "Nad Czarną i Kamienną"</t>
  </si>
  <si>
    <t>Utrzymanie gminno-powiatowej biblioteki publicznej</t>
  </si>
  <si>
    <t>II. Dochody i wydatki związane z realizacją zadań przejętych przez Powiat do realizacji w drodze umowy lub porozumienia</t>
  </si>
  <si>
    <t>Dowóz dzieci do Zespołu Placówek dla Niepełnosprawnych Ruchowo</t>
  </si>
  <si>
    <t>Zwroty kosztów utrzym. dzieci w placówce opiekuńczo-wychowawczej z innych powiatów</t>
  </si>
  <si>
    <t>Zwrot z powiatów i gmin za dzieci przebywające w rodzinach zastępczych na terenie Powiatu Skarżyskiego</t>
  </si>
  <si>
    <t>Razem rozdział</t>
  </si>
  <si>
    <t>Razem dział</t>
  </si>
  <si>
    <t>Zwrot za uczestników w Warsztatach Terapii Zajęciowej z powiatów</t>
  </si>
  <si>
    <t>III. Dochody i wydatki związane z pomocą rzeczową lub finansową realizowaną na podstawie porozumień między j.s.t.</t>
  </si>
  <si>
    <t>Budowa dróg powiatowych na terenie gmin</t>
  </si>
  <si>
    <t>Koncepcja układu komunikacyjnego w m. Skarżysko-Kam.</t>
  </si>
  <si>
    <t>Udział w programie operacyjnym RPO na terenie Gminy Suchedniów</t>
  </si>
  <si>
    <t>OGÓŁEM</t>
  </si>
  <si>
    <t>Dowóz do Ośrodka Wsparcia uczetników zajęć</t>
  </si>
  <si>
    <t>Zimowe utrzymanie chodników w ciągu dróg powiatowych</t>
  </si>
  <si>
    <t>Wycieczki krajoznawcze z zakresu zwiedzania zabytków</t>
  </si>
  <si>
    <t>Remonty dróg powiatowych na terenie gminy Bliżyn</t>
  </si>
  <si>
    <t>Remonty dróg powiatowych na terenie gminy Łączna</t>
  </si>
  <si>
    <t>Rozwiązywanie problemów alkoholowych i innych uzależnień</t>
  </si>
  <si>
    <t>Utylizacja azbestu w Gm.Suchedniów</t>
  </si>
  <si>
    <t>Utylizacja azbestu na terenie Gminy Bliżyn</t>
  </si>
  <si>
    <t>Zakup samochodu specjalistycznego dla Komendy powiatowej Państwowej Starży Pożarnej w Skarżysku-Kam.</t>
  </si>
  <si>
    <t>Współfinansowanie remontów chodników na drogach powiatowych - dotacja na porozumienie z UM Skarżysko-Kam.</t>
  </si>
  <si>
    <t>Zakup aparatu RTG dla Międzyzakładowego Ośrodka Medycyny Pracy</t>
  </si>
  <si>
    <t>Współfiannsowanie w przebudowie drogi powiatowej Nr 0557T na terenie Gm.Skarżysko-Kościelne</t>
  </si>
  <si>
    <t>Współfinansowanie budowy dróg powiatowych na terenie Gminy Skarżysko-Kamienna</t>
  </si>
  <si>
    <t>Zarządu Powiatu Skarżyskiego</t>
  </si>
  <si>
    <t>Załącznik nr 3</t>
  </si>
  <si>
    <t>Remonty dróg powiatowych na terenie Gm.Suchedniów</t>
  </si>
  <si>
    <t>do Uchwały Nr  40/126/2010</t>
  </si>
  <si>
    <t>z dnia 20 września 2010r.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</si>
</sst>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Times New Roman CE"/>
      <charset val="238"/>
    </font>
    <font>
      <b/>
      <sz val="8"/>
      <color indexed="8"/>
      <name val="Times New Roman"/>
      <family val="1"/>
      <charset val="238"/>
    </font>
    <font>
      <b/>
      <sz val="8"/>
      <name val="Calisto MT"/>
      <family val="1"/>
    </font>
    <font>
      <b/>
      <sz val="10"/>
      <name val="Calisto MT"/>
      <family val="1"/>
    </font>
    <font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Alignment="1">
      <alignment vertical="center"/>
    </xf>
    <xf numFmtId="1" fontId="1" fillId="0" borderId="0" xfId="1" applyNumberFormat="1" applyAlignment="1">
      <alignment vertical="center"/>
    </xf>
    <xf numFmtId="0" fontId="5" fillId="0" borderId="0" xfId="1" applyFont="1" applyAlignment="1">
      <alignment horizontal="right"/>
    </xf>
    <xf numFmtId="0" fontId="9" fillId="0" borderId="0" xfId="1" applyFont="1"/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21" xfId="1" applyNumberFormat="1" applyFont="1" applyBorder="1" applyAlignment="1">
      <alignment horizontal="center" vertical="center"/>
    </xf>
    <xf numFmtId="3" fontId="10" fillId="0" borderId="22" xfId="1" applyNumberFormat="1" applyFont="1" applyBorder="1" applyAlignment="1">
      <alignment vertical="center"/>
    </xf>
    <xf numFmtId="0" fontId="11" fillId="0" borderId="21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1" fontId="11" fillId="0" borderId="21" xfId="1" applyNumberFormat="1" applyFont="1" applyBorder="1" applyAlignment="1">
      <alignment horizontal="center" vertical="center"/>
    </xf>
    <xf numFmtId="3" fontId="11" fillId="0" borderId="22" xfId="1" applyNumberFormat="1" applyFont="1" applyBorder="1" applyAlignment="1">
      <alignment vertical="center"/>
    </xf>
    <xf numFmtId="3" fontId="11" fillId="0" borderId="21" xfId="1" applyNumberFormat="1" applyFont="1" applyBorder="1" applyAlignment="1">
      <alignment vertical="center"/>
    </xf>
    <xf numFmtId="4" fontId="11" fillId="0" borderId="22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horizontal="right" vertical="center"/>
    </xf>
    <xf numFmtId="0" fontId="12" fillId="0" borderId="21" xfId="1" applyFont="1" applyBorder="1" applyAlignment="1">
      <alignment vertical="center" wrapText="1"/>
    </xf>
    <xf numFmtId="3" fontId="11" fillId="0" borderId="21" xfId="1" applyNumberFormat="1" applyFont="1" applyBorder="1" applyAlignment="1">
      <alignment horizontal="right" vertical="center"/>
    </xf>
    <xf numFmtId="0" fontId="11" fillId="0" borderId="25" xfId="1" applyFont="1" applyBorder="1" applyAlignment="1">
      <alignment horizontal="center" vertical="center"/>
    </xf>
    <xf numFmtId="0" fontId="12" fillId="0" borderId="22" xfId="1" applyFont="1" applyBorder="1" applyAlignment="1">
      <alignment vertical="center" wrapText="1"/>
    </xf>
    <xf numFmtId="0" fontId="11" fillId="0" borderId="22" xfId="1" applyFont="1" applyBorder="1" applyAlignment="1">
      <alignment horizontal="center" vertical="center"/>
    </xf>
    <xf numFmtId="3" fontId="11" fillId="0" borderId="21" xfId="1" applyNumberFormat="1" applyFont="1" applyBorder="1" applyAlignment="1">
      <alignment horizontal="center" vertical="center"/>
    </xf>
    <xf numFmtId="4" fontId="11" fillId="0" borderId="21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vertical="center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/>
    <xf numFmtId="0" fontId="3" fillId="2" borderId="0" xfId="1" applyFont="1" applyFill="1" applyAlignment="1"/>
    <xf numFmtId="0" fontId="3" fillId="2" borderId="0" xfId="1" applyFont="1" applyFill="1" applyAlignment="1"/>
    <xf numFmtId="0" fontId="4" fillId="0" borderId="0" xfId="1" applyFont="1" applyAlignment="1">
      <alignment horizontal="center" vertical="center" wrapText="1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49" fontId="6" fillId="3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3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zoomScaleNormal="100" zoomScaleSheetLayoutView="75" workbookViewId="0">
      <selection activeCell="J37" sqref="J37"/>
    </sheetView>
  </sheetViews>
  <sheetFormatPr defaultRowHeight="12.75"/>
  <cols>
    <col min="1" max="1" width="26" style="3" customWidth="1"/>
    <col min="2" max="2" width="5.625" style="3" customWidth="1"/>
    <col min="3" max="3" width="7.125" style="3" customWidth="1"/>
    <col min="4" max="4" width="9.125" style="3" customWidth="1"/>
    <col min="5" max="5" width="5.25" style="3" customWidth="1"/>
    <col min="6" max="6" width="10" style="3" customWidth="1"/>
    <col min="7" max="7" width="8.75" style="3" customWidth="1"/>
    <col min="8" max="8" width="9.75" style="3" customWidth="1"/>
    <col min="9" max="9" width="9" style="3" customWidth="1"/>
    <col min="10" max="10" width="8.875" style="3" customWidth="1"/>
    <col min="11" max="11" width="8.875" style="3" bestFit="1" customWidth="1"/>
    <col min="12" max="12" width="8.25" style="3" bestFit="1" customWidth="1"/>
    <col min="13" max="13" width="9" style="3" customWidth="1"/>
    <col min="14" max="15" width="9" style="3"/>
    <col min="16" max="16" width="9.875" style="3" customWidth="1"/>
    <col min="17" max="17" width="9.5" style="3" customWidth="1"/>
    <col min="18" max="256" width="9" style="3"/>
    <col min="257" max="257" width="26" style="3" customWidth="1"/>
    <col min="258" max="258" width="5.625" style="3" customWidth="1"/>
    <col min="259" max="259" width="7.125" style="3" customWidth="1"/>
    <col min="260" max="260" width="9.125" style="3" customWidth="1"/>
    <col min="261" max="261" width="5.25" style="3" customWidth="1"/>
    <col min="262" max="262" width="9.5" style="3" customWidth="1"/>
    <col min="263" max="263" width="8.75" style="3" customWidth="1"/>
    <col min="264" max="264" width="9.75" style="3" customWidth="1"/>
    <col min="265" max="265" width="9" style="3" customWidth="1"/>
    <col min="266" max="266" width="8.875" style="3" customWidth="1"/>
    <col min="267" max="267" width="8.875" style="3" bestFit="1" customWidth="1"/>
    <col min="268" max="268" width="8.25" style="3" bestFit="1" customWidth="1"/>
    <col min="269" max="269" width="9" style="3" customWidth="1"/>
    <col min="270" max="271" width="9" style="3"/>
    <col min="272" max="272" width="9.875" style="3" customWidth="1"/>
    <col min="273" max="273" width="9.5" style="3" customWidth="1"/>
    <col min="274" max="512" width="9" style="3"/>
    <col min="513" max="513" width="26" style="3" customWidth="1"/>
    <col min="514" max="514" width="5.625" style="3" customWidth="1"/>
    <col min="515" max="515" width="7.125" style="3" customWidth="1"/>
    <col min="516" max="516" width="9.125" style="3" customWidth="1"/>
    <col min="517" max="517" width="5.25" style="3" customWidth="1"/>
    <col min="518" max="518" width="9.5" style="3" customWidth="1"/>
    <col min="519" max="519" width="8.75" style="3" customWidth="1"/>
    <col min="520" max="520" width="9.75" style="3" customWidth="1"/>
    <col min="521" max="521" width="9" style="3" customWidth="1"/>
    <col min="522" max="522" width="8.875" style="3" customWidth="1"/>
    <col min="523" max="523" width="8.875" style="3" bestFit="1" customWidth="1"/>
    <col min="524" max="524" width="8.25" style="3" bestFit="1" customWidth="1"/>
    <col min="525" max="525" width="9" style="3" customWidth="1"/>
    <col min="526" max="527" width="9" style="3"/>
    <col min="528" max="528" width="9.875" style="3" customWidth="1"/>
    <col min="529" max="529" width="9.5" style="3" customWidth="1"/>
    <col min="530" max="768" width="9" style="3"/>
    <col min="769" max="769" width="26" style="3" customWidth="1"/>
    <col min="770" max="770" width="5.625" style="3" customWidth="1"/>
    <col min="771" max="771" width="7.125" style="3" customWidth="1"/>
    <col min="772" max="772" width="9.125" style="3" customWidth="1"/>
    <col min="773" max="773" width="5.25" style="3" customWidth="1"/>
    <col min="774" max="774" width="9.5" style="3" customWidth="1"/>
    <col min="775" max="775" width="8.75" style="3" customWidth="1"/>
    <col min="776" max="776" width="9.75" style="3" customWidth="1"/>
    <col min="777" max="777" width="9" style="3" customWidth="1"/>
    <col min="778" max="778" width="8.875" style="3" customWidth="1"/>
    <col min="779" max="779" width="8.875" style="3" bestFit="1" customWidth="1"/>
    <col min="780" max="780" width="8.25" style="3" bestFit="1" customWidth="1"/>
    <col min="781" max="781" width="9" style="3" customWidth="1"/>
    <col min="782" max="783" width="9" style="3"/>
    <col min="784" max="784" width="9.875" style="3" customWidth="1"/>
    <col min="785" max="785" width="9.5" style="3" customWidth="1"/>
    <col min="786" max="1024" width="9" style="3"/>
    <col min="1025" max="1025" width="26" style="3" customWidth="1"/>
    <col min="1026" max="1026" width="5.625" style="3" customWidth="1"/>
    <col min="1027" max="1027" width="7.125" style="3" customWidth="1"/>
    <col min="1028" max="1028" width="9.125" style="3" customWidth="1"/>
    <col min="1029" max="1029" width="5.25" style="3" customWidth="1"/>
    <col min="1030" max="1030" width="9.5" style="3" customWidth="1"/>
    <col min="1031" max="1031" width="8.75" style="3" customWidth="1"/>
    <col min="1032" max="1032" width="9.75" style="3" customWidth="1"/>
    <col min="1033" max="1033" width="9" style="3" customWidth="1"/>
    <col min="1034" max="1034" width="8.875" style="3" customWidth="1"/>
    <col min="1035" max="1035" width="8.875" style="3" bestFit="1" customWidth="1"/>
    <col min="1036" max="1036" width="8.25" style="3" bestFit="1" customWidth="1"/>
    <col min="1037" max="1037" width="9" style="3" customWidth="1"/>
    <col min="1038" max="1039" width="9" style="3"/>
    <col min="1040" max="1040" width="9.875" style="3" customWidth="1"/>
    <col min="1041" max="1041" width="9.5" style="3" customWidth="1"/>
    <col min="1042" max="1280" width="9" style="3"/>
    <col min="1281" max="1281" width="26" style="3" customWidth="1"/>
    <col min="1282" max="1282" width="5.625" style="3" customWidth="1"/>
    <col min="1283" max="1283" width="7.125" style="3" customWidth="1"/>
    <col min="1284" max="1284" width="9.125" style="3" customWidth="1"/>
    <col min="1285" max="1285" width="5.25" style="3" customWidth="1"/>
    <col min="1286" max="1286" width="9.5" style="3" customWidth="1"/>
    <col min="1287" max="1287" width="8.75" style="3" customWidth="1"/>
    <col min="1288" max="1288" width="9.75" style="3" customWidth="1"/>
    <col min="1289" max="1289" width="9" style="3" customWidth="1"/>
    <col min="1290" max="1290" width="8.875" style="3" customWidth="1"/>
    <col min="1291" max="1291" width="8.875" style="3" bestFit="1" customWidth="1"/>
    <col min="1292" max="1292" width="8.25" style="3" bestFit="1" customWidth="1"/>
    <col min="1293" max="1293" width="9" style="3" customWidth="1"/>
    <col min="1294" max="1295" width="9" style="3"/>
    <col min="1296" max="1296" width="9.875" style="3" customWidth="1"/>
    <col min="1297" max="1297" width="9.5" style="3" customWidth="1"/>
    <col min="1298" max="1536" width="9" style="3"/>
    <col min="1537" max="1537" width="26" style="3" customWidth="1"/>
    <col min="1538" max="1538" width="5.625" style="3" customWidth="1"/>
    <col min="1539" max="1539" width="7.125" style="3" customWidth="1"/>
    <col min="1540" max="1540" width="9.125" style="3" customWidth="1"/>
    <col min="1541" max="1541" width="5.25" style="3" customWidth="1"/>
    <col min="1542" max="1542" width="9.5" style="3" customWidth="1"/>
    <col min="1543" max="1543" width="8.75" style="3" customWidth="1"/>
    <col min="1544" max="1544" width="9.75" style="3" customWidth="1"/>
    <col min="1545" max="1545" width="9" style="3" customWidth="1"/>
    <col min="1546" max="1546" width="8.875" style="3" customWidth="1"/>
    <col min="1547" max="1547" width="8.875" style="3" bestFit="1" customWidth="1"/>
    <col min="1548" max="1548" width="8.25" style="3" bestFit="1" customWidth="1"/>
    <col min="1549" max="1549" width="9" style="3" customWidth="1"/>
    <col min="1550" max="1551" width="9" style="3"/>
    <col min="1552" max="1552" width="9.875" style="3" customWidth="1"/>
    <col min="1553" max="1553" width="9.5" style="3" customWidth="1"/>
    <col min="1554" max="1792" width="9" style="3"/>
    <col min="1793" max="1793" width="26" style="3" customWidth="1"/>
    <col min="1794" max="1794" width="5.625" style="3" customWidth="1"/>
    <col min="1795" max="1795" width="7.125" style="3" customWidth="1"/>
    <col min="1796" max="1796" width="9.125" style="3" customWidth="1"/>
    <col min="1797" max="1797" width="5.25" style="3" customWidth="1"/>
    <col min="1798" max="1798" width="9.5" style="3" customWidth="1"/>
    <col min="1799" max="1799" width="8.75" style="3" customWidth="1"/>
    <col min="1800" max="1800" width="9.75" style="3" customWidth="1"/>
    <col min="1801" max="1801" width="9" style="3" customWidth="1"/>
    <col min="1802" max="1802" width="8.875" style="3" customWidth="1"/>
    <col min="1803" max="1803" width="8.875" style="3" bestFit="1" customWidth="1"/>
    <col min="1804" max="1804" width="8.25" style="3" bestFit="1" customWidth="1"/>
    <col min="1805" max="1805" width="9" style="3" customWidth="1"/>
    <col min="1806" max="1807" width="9" style="3"/>
    <col min="1808" max="1808" width="9.875" style="3" customWidth="1"/>
    <col min="1809" max="1809" width="9.5" style="3" customWidth="1"/>
    <col min="1810" max="2048" width="9" style="3"/>
    <col min="2049" max="2049" width="26" style="3" customWidth="1"/>
    <col min="2050" max="2050" width="5.625" style="3" customWidth="1"/>
    <col min="2051" max="2051" width="7.125" style="3" customWidth="1"/>
    <col min="2052" max="2052" width="9.125" style="3" customWidth="1"/>
    <col min="2053" max="2053" width="5.25" style="3" customWidth="1"/>
    <col min="2054" max="2054" width="9.5" style="3" customWidth="1"/>
    <col min="2055" max="2055" width="8.75" style="3" customWidth="1"/>
    <col min="2056" max="2056" width="9.75" style="3" customWidth="1"/>
    <col min="2057" max="2057" width="9" style="3" customWidth="1"/>
    <col min="2058" max="2058" width="8.875" style="3" customWidth="1"/>
    <col min="2059" max="2059" width="8.875" style="3" bestFit="1" customWidth="1"/>
    <col min="2060" max="2060" width="8.25" style="3" bestFit="1" customWidth="1"/>
    <col min="2061" max="2061" width="9" style="3" customWidth="1"/>
    <col min="2062" max="2063" width="9" style="3"/>
    <col min="2064" max="2064" width="9.875" style="3" customWidth="1"/>
    <col min="2065" max="2065" width="9.5" style="3" customWidth="1"/>
    <col min="2066" max="2304" width="9" style="3"/>
    <col min="2305" max="2305" width="26" style="3" customWidth="1"/>
    <col min="2306" max="2306" width="5.625" style="3" customWidth="1"/>
    <col min="2307" max="2307" width="7.125" style="3" customWidth="1"/>
    <col min="2308" max="2308" width="9.125" style="3" customWidth="1"/>
    <col min="2309" max="2309" width="5.25" style="3" customWidth="1"/>
    <col min="2310" max="2310" width="9.5" style="3" customWidth="1"/>
    <col min="2311" max="2311" width="8.75" style="3" customWidth="1"/>
    <col min="2312" max="2312" width="9.75" style="3" customWidth="1"/>
    <col min="2313" max="2313" width="9" style="3" customWidth="1"/>
    <col min="2314" max="2314" width="8.875" style="3" customWidth="1"/>
    <col min="2315" max="2315" width="8.875" style="3" bestFit="1" customWidth="1"/>
    <col min="2316" max="2316" width="8.25" style="3" bestFit="1" customWidth="1"/>
    <col min="2317" max="2317" width="9" style="3" customWidth="1"/>
    <col min="2318" max="2319" width="9" style="3"/>
    <col min="2320" max="2320" width="9.875" style="3" customWidth="1"/>
    <col min="2321" max="2321" width="9.5" style="3" customWidth="1"/>
    <col min="2322" max="2560" width="9" style="3"/>
    <col min="2561" max="2561" width="26" style="3" customWidth="1"/>
    <col min="2562" max="2562" width="5.625" style="3" customWidth="1"/>
    <col min="2563" max="2563" width="7.125" style="3" customWidth="1"/>
    <col min="2564" max="2564" width="9.125" style="3" customWidth="1"/>
    <col min="2565" max="2565" width="5.25" style="3" customWidth="1"/>
    <col min="2566" max="2566" width="9.5" style="3" customWidth="1"/>
    <col min="2567" max="2567" width="8.75" style="3" customWidth="1"/>
    <col min="2568" max="2568" width="9.75" style="3" customWidth="1"/>
    <col min="2569" max="2569" width="9" style="3" customWidth="1"/>
    <col min="2570" max="2570" width="8.875" style="3" customWidth="1"/>
    <col min="2571" max="2571" width="8.875" style="3" bestFit="1" customWidth="1"/>
    <col min="2572" max="2572" width="8.25" style="3" bestFit="1" customWidth="1"/>
    <col min="2573" max="2573" width="9" style="3" customWidth="1"/>
    <col min="2574" max="2575" width="9" style="3"/>
    <col min="2576" max="2576" width="9.875" style="3" customWidth="1"/>
    <col min="2577" max="2577" width="9.5" style="3" customWidth="1"/>
    <col min="2578" max="2816" width="9" style="3"/>
    <col min="2817" max="2817" width="26" style="3" customWidth="1"/>
    <col min="2818" max="2818" width="5.625" style="3" customWidth="1"/>
    <col min="2819" max="2819" width="7.125" style="3" customWidth="1"/>
    <col min="2820" max="2820" width="9.125" style="3" customWidth="1"/>
    <col min="2821" max="2821" width="5.25" style="3" customWidth="1"/>
    <col min="2822" max="2822" width="9.5" style="3" customWidth="1"/>
    <col min="2823" max="2823" width="8.75" style="3" customWidth="1"/>
    <col min="2824" max="2824" width="9.75" style="3" customWidth="1"/>
    <col min="2825" max="2825" width="9" style="3" customWidth="1"/>
    <col min="2826" max="2826" width="8.875" style="3" customWidth="1"/>
    <col min="2827" max="2827" width="8.875" style="3" bestFit="1" customWidth="1"/>
    <col min="2828" max="2828" width="8.25" style="3" bestFit="1" customWidth="1"/>
    <col min="2829" max="2829" width="9" style="3" customWidth="1"/>
    <col min="2830" max="2831" width="9" style="3"/>
    <col min="2832" max="2832" width="9.875" style="3" customWidth="1"/>
    <col min="2833" max="2833" width="9.5" style="3" customWidth="1"/>
    <col min="2834" max="3072" width="9" style="3"/>
    <col min="3073" max="3073" width="26" style="3" customWidth="1"/>
    <col min="3074" max="3074" width="5.625" style="3" customWidth="1"/>
    <col min="3075" max="3075" width="7.125" style="3" customWidth="1"/>
    <col min="3076" max="3076" width="9.125" style="3" customWidth="1"/>
    <col min="3077" max="3077" width="5.25" style="3" customWidth="1"/>
    <col min="3078" max="3078" width="9.5" style="3" customWidth="1"/>
    <col min="3079" max="3079" width="8.75" style="3" customWidth="1"/>
    <col min="3080" max="3080" width="9.75" style="3" customWidth="1"/>
    <col min="3081" max="3081" width="9" style="3" customWidth="1"/>
    <col min="3082" max="3082" width="8.875" style="3" customWidth="1"/>
    <col min="3083" max="3083" width="8.875" style="3" bestFit="1" customWidth="1"/>
    <col min="3084" max="3084" width="8.25" style="3" bestFit="1" customWidth="1"/>
    <col min="3085" max="3085" width="9" style="3" customWidth="1"/>
    <col min="3086" max="3087" width="9" style="3"/>
    <col min="3088" max="3088" width="9.875" style="3" customWidth="1"/>
    <col min="3089" max="3089" width="9.5" style="3" customWidth="1"/>
    <col min="3090" max="3328" width="9" style="3"/>
    <col min="3329" max="3329" width="26" style="3" customWidth="1"/>
    <col min="3330" max="3330" width="5.625" style="3" customWidth="1"/>
    <col min="3331" max="3331" width="7.125" style="3" customWidth="1"/>
    <col min="3332" max="3332" width="9.125" style="3" customWidth="1"/>
    <col min="3333" max="3333" width="5.25" style="3" customWidth="1"/>
    <col min="3334" max="3334" width="9.5" style="3" customWidth="1"/>
    <col min="3335" max="3335" width="8.75" style="3" customWidth="1"/>
    <col min="3336" max="3336" width="9.75" style="3" customWidth="1"/>
    <col min="3337" max="3337" width="9" style="3" customWidth="1"/>
    <col min="3338" max="3338" width="8.875" style="3" customWidth="1"/>
    <col min="3339" max="3339" width="8.875" style="3" bestFit="1" customWidth="1"/>
    <col min="3340" max="3340" width="8.25" style="3" bestFit="1" customWidth="1"/>
    <col min="3341" max="3341" width="9" style="3" customWidth="1"/>
    <col min="3342" max="3343" width="9" style="3"/>
    <col min="3344" max="3344" width="9.875" style="3" customWidth="1"/>
    <col min="3345" max="3345" width="9.5" style="3" customWidth="1"/>
    <col min="3346" max="3584" width="9" style="3"/>
    <col min="3585" max="3585" width="26" style="3" customWidth="1"/>
    <col min="3586" max="3586" width="5.625" style="3" customWidth="1"/>
    <col min="3587" max="3587" width="7.125" style="3" customWidth="1"/>
    <col min="3588" max="3588" width="9.125" style="3" customWidth="1"/>
    <col min="3589" max="3589" width="5.25" style="3" customWidth="1"/>
    <col min="3590" max="3590" width="9.5" style="3" customWidth="1"/>
    <col min="3591" max="3591" width="8.75" style="3" customWidth="1"/>
    <col min="3592" max="3592" width="9.75" style="3" customWidth="1"/>
    <col min="3593" max="3593" width="9" style="3" customWidth="1"/>
    <col min="3594" max="3594" width="8.875" style="3" customWidth="1"/>
    <col min="3595" max="3595" width="8.875" style="3" bestFit="1" customWidth="1"/>
    <col min="3596" max="3596" width="8.25" style="3" bestFit="1" customWidth="1"/>
    <col min="3597" max="3597" width="9" style="3" customWidth="1"/>
    <col min="3598" max="3599" width="9" style="3"/>
    <col min="3600" max="3600" width="9.875" style="3" customWidth="1"/>
    <col min="3601" max="3601" width="9.5" style="3" customWidth="1"/>
    <col min="3602" max="3840" width="9" style="3"/>
    <col min="3841" max="3841" width="26" style="3" customWidth="1"/>
    <col min="3842" max="3842" width="5.625" style="3" customWidth="1"/>
    <col min="3843" max="3843" width="7.125" style="3" customWidth="1"/>
    <col min="3844" max="3844" width="9.125" style="3" customWidth="1"/>
    <col min="3845" max="3845" width="5.25" style="3" customWidth="1"/>
    <col min="3846" max="3846" width="9.5" style="3" customWidth="1"/>
    <col min="3847" max="3847" width="8.75" style="3" customWidth="1"/>
    <col min="3848" max="3848" width="9.75" style="3" customWidth="1"/>
    <col min="3849" max="3849" width="9" style="3" customWidth="1"/>
    <col min="3850" max="3850" width="8.875" style="3" customWidth="1"/>
    <col min="3851" max="3851" width="8.875" style="3" bestFit="1" customWidth="1"/>
    <col min="3852" max="3852" width="8.25" style="3" bestFit="1" customWidth="1"/>
    <col min="3853" max="3853" width="9" style="3" customWidth="1"/>
    <col min="3854" max="3855" width="9" style="3"/>
    <col min="3856" max="3856" width="9.875" style="3" customWidth="1"/>
    <col min="3857" max="3857" width="9.5" style="3" customWidth="1"/>
    <col min="3858" max="4096" width="9" style="3"/>
    <col min="4097" max="4097" width="26" style="3" customWidth="1"/>
    <col min="4098" max="4098" width="5.625" style="3" customWidth="1"/>
    <col min="4099" max="4099" width="7.125" style="3" customWidth="1"/>
    <col min="4100" max="4100" width="9.125" style="3" customWidth="1"/>
    <col min="4101" max="4101" width="5.25" style="3" customWidth="1"/>
    <col min="4102" max="4102" width="9.5" style="3" customWidth="1"/>
    <col min="4103" max="4103" width="8.75" style="3" customWidth="1"/>
    <col min="4104" max="4104" width="9.75" style="3" customWidth="1"/>
    <col min="4105" max="4105" width="9" style="3" customWidth="1"/>
    <col min="4106" max="4106" width="8.875" style="3" customWidth="1"/>
    <col min="4107" max="4107" width="8.875" style="3" bestFit="1" customWidth="1"/>
    <col min="4108" max="4108" width="8.25" style="3" bestFit="1" customWidth="1"/>
    <col min="4109" max="4109" width="9" style="3" customWidth="1"/>
    <col min="4110" max="4111" width="9" style="3"/>
    <col min="4112" max="4112" width="9.875" style="3" customWidth="1"/>
    <col min="4113" max="4113" width="9.5" style="3" customWidth="1"/>
    <col min="4114" max="4352" width="9" style="3"/>
    <col min="4353" max="4353" width="26" style="3" customWidth="1"/>
    <col min="4354" max="4354" width="5.625" style="3" customWidth="1"/>
    <col min="4355" max="4355" width="7.125" style="3" customWidth="1"/>
    <col min="4356" max="4356" width="9.125" style="3" customWidth="1"/>
    <col min="4357" max="4357" width="5.25" style="3" customWidth="1"/>
    <col min="4358" max="4358" width="9.5" style="3" customWidth="1"/>
    <col min="4359" max="4359" width="8.75" style="3" customWidth="1"/>
    <col min="4360" max="4360" width="9.75" style="3" customWidth="1"/>
    <col min="4361" max="4361" width="9" style="3" customWidth="1"/>
    <col min="4362" max="4362" width="8.875" style="3" customWidth="1"/>
    <col min="4363" max="4363" width="8.875" style="3" bestFit="1" customWidth="1"/>
    <col min="4364" max="4364" width="8.25" style="3" bestFit="1" customWidth="1"/>
    <col min="4365" max="4365" width="9" style="3" customWidth="1"/>
    <col min="4366" max="4367" width="9" style="3"/>
    <col min="4368" max="4368" width="9.875" style="3" customWidth="1"/>
    <col min="4369" max="4369" width="9.5" style="3" customWidth="1"/>
    <col min="4370" max="4608" width="9" style="3"/>
    <col min="4609" max="4609" width="26" style="3" customWidth="1"/>
    <col min="4610" max="4610" width="5.625" style="3" customWidth="1"/>
    <col min="4611" max="4611" width="7.125" style="3" customWidth="1"/>
    <col min="4612" max="4612" width="9.125" style="3" customWidth="1"/>
    <col min="4613" max="4613" width="5.25" style="3" customWidth="1"/>
    <col min="4614" max="4614" width="9.5" style="3" customWidth="1"/>
    <col min="4615" max="4615" width="8.75" style="3" customWidth="1"/>
    <col min="4616" max="4616" width="9.75" style="3" customWidth="1"/>
    <col min="4617" max="4617" width="9" style="3" customWidth="1"/>
    <col min="4618" max="4618" width="8.875" style="3" customWidth="1"/>
    <col min="4619" max="4619" width="8.875" style="3" bestFit="1" customWidth="1"/>
    <col min="4620" max="4620" width="8.25" style="3" bestFit="1" customWidth="1"/>
    <col min="4621" max="4621" width="9" style="3" customWidth="1"/>
    <col min="4622" max="4623" width="9" style="3"/>
    <col min="4624" max="4624" width="9.875" style="3" customWidth="1"/>
    <col min="4625" max="4625" width="9.5" style="3" customWidth="1"/>
    <col min="4626" max="4864" width="9" style="3"/>
    <col min="4865" max="4865" width="26" style="3" customWidth="1"/>
    <col min="4866" max="4866" width="5.625" style="3" customWidth="1"/>
    <col min="4867" max="4867" width="7.125" style="3" customWidth="1"/>
    <col min="4868" max="4868" width="9.125" style="3" customWidth="1"/>
    <col min="4869" max="4869" width="5.25" style="3" customWidth="1"/>
    <col min="4870" max="4870" width="9.5" style="3" customWidth="1"/>
    <col min="4871" max="4871" width="8.75" style="3" customWidth="1"/>
    <col min="4872" max="4872" width="9.75" style="3" customWidth="1"/>
    <col min="4873" max="4873" width="9" style="3" customWidth="1"/>
    <col min="4874" max="4874" width="8.875" style="3" customWidth="1"/>
    <col min="4875" max="4875" width="8.875" style="3" bestFit="1" customWidth="1"/>
    <col min="4876" max="4876" width="8.25" style="3" bestFit="1" customWidth="1"/>
    <col min="4877" max="4877" width="9" style="3" customWidth="1"/>
    <col min="4878" max="4879" width="9" style="3"/>
    <col min="4880" max="4880" width="9.875" style="3" customWidth="1"/>
    <col min="4881" max="4881" width="9.5" style="3" customWidth="1"/>
    <col min="4882" max="5120" width="9" style="3"/>
    <col min="5121" max="5121" width="26" style="3" customWidth="1"/>
    <col min="5122" max="5122" width="5.625" style="3" customWidth="1"/>
    <col min="5123" max="5123" width="7.125" style="3" customWidth="1"/>
    <col min="5124" max="5124" width="9.125" style="3" customWidth="1"/>
    <col min="5125" max="5125" width="5.25" style="3" customWidth="1"/>
    <col min="5126" max="5126" width="9.5" style="3" customWidth="1"/>
    <col min="5127" max="5127" width="8.75" style="3" customWidth="1"/>
    <col min="5128" max="5128" width="9.75" style="3" customWidth="1"/>
    <col min="5129" max="5129" width="9" style="3" customWidth="1"/>
    <col min="5130" max="5130" width="8.875" style="3" customWidth="1"/>
    <col min="5131" max="5131" width="8.875" style="3" bestFit="1" customWidth="1"/>
    <col min="5132" max="5132" width="8.25" style="3" bestFit="1" customWidth="1"/>
    <col min="5133" max="5133" width="9" style="3" customWidth="1"/>
    <col min="5134" max="5135" width="9" style="3"/>
    <col min="5136" max="5136" width="9.875" style="3" customWidth="1"/>
    <col min="5137" max="5137" width="9.5" style="3" customWidth="1"/>
    <col min="5138" max="5376" width="9" style="3"/>
    <col min="5377" max="5377" width="26" style="3" customWidth="1"/>
    <col min="5378" max="5378" width="5.625" style="3" customWidth="1"/>
    <col min="5379" max="5379" width="7.125" style="3" customWidth="1"/>
    <col min="5380" max="5380" width="9.125" style="3" customWidth="1"/>
    <col min="5381" max="5381" width="5.25" style="3" customWidth="1"/>
    <col min="5382" max="5382" width="9.5" style="3" customWidth="1"/>
    <col min="5383" max="5383" width="8.75" style="3" customWidth="1"/>
    <col min="5384" max="5384" width="9.75" style="3" customWidth="1"/>
    <col min="5385" max="5385" width="9" style="3" customWidth="1"/>
    <col min="5386" max="5386" width="8.875" style="3" customWidth="1"/>
    <col min="5387" max="5387" width="8.875" style="3" bestFit="1" customWidth="1"/>
    <col min="5388" max="5388" width="8.25" style="3" bestFit="1" customWidth="1"/>
    <col min="5389" max="5389" width="9" style="3" customWidth="1"/>
    <col min="5390" max="5391" width="9" style="3"/>
    <col min="5392" max="5392" width="9.875" style="3" customWidth="1"/>
    <col min="5393" max="5393" width="9.5" style="3" customWidth="1"/>
    <col min="5394" max="5632" width="9" style="3"/>
    <col min="5633" max="5633" width="26" style="3" customWidth="1"/>
    <col min="5634" max="5634" width="5.625" style="3" customWidth="1"/>
    <col min="5635" max="5635" width="7.125" style="3" customWidth="1"/>
    <col min="5636" max="5636" width="9.125" style="3" customWidth="1"/>
    <col min="5637" max="5637" width="5.25" style="3" customWidth="1"/>
    <col min="5638" max="5638" width="9.5" style="3" customWidth="1"/>
    <col min="5639" max="5639" width="8.75" style="3" customWidth="1"/>
    <col min="5640" max="5640" width="9.75" style="3" customWidth="1"/>
    <col min="5641" max="5641" width="9" style="3" customWidth="1"/>
    <col min="5642" max="5642" width="8.875" style="3" customWidth="1"/>
    <col min="5643" max="5643" width="8.875" style="3" bestFit="1" customWidth="1"/>
    <col min="5644" max="5644" width="8.25" style="3" bestFit="1" customWidth="1"/>
    <col min="5645" max="5645" width="9" style="3" customWidth="1"/>
    <col min="5646" max="5647" width="9" style="3"/>
    <col min="5648" max="5648" width="9.875" style="3" customWidth="1"/>
    <col min="5649" max="5649" width="9.5" style="3" customWidth="1"/>
    <col min="5650" max="5888" width="9" style="3"/>
    <col min="5889" max="5889" width="26" style="3" customWidth="1"/>
    <col min="5890" max="5890" width="5.625" style="3" customWidth="1"/>
    <col min="5891" max="5891" width="7.125" style="3" customWidth="1"/>
    <col min="5892" max="5892" width="9.125" style="3" customWidth="1"/>
    <col min="5893" max="5893" width="5.25" style="3" customWidth="1"/>
    <col min="5894" max="5894" width="9.5" style="3" customWidth="1"/>
    <col min="5895" max="5895" width="8.75" style="3" customWidth="1"/>
    <col min="5896" max="5896" width="9.75" style="3" customWidth="1"/>
    <col min="5897" max="5897" width="9" style="3" customWidth="1"/>
    <col min="5898" max="5898" width="8.875" style="3" customWidth="1"/>
    <col min="5899" max="5899" width="8.875" style="3" bestFit="1" customWidth="1"/>
    <col min="5900" max="5900" width="8.25" style="3" bestFit="1" customWidth="1"/>
    <col min="5901" max="5901" width="9" style="3" customWidth="1"/>
    <col min="5902" max="5903" width="9" style="3"/>
    <col min="5904" max="5904" width="9.875" style="3" customWidth="1"/>
    <col min="5905" max="5905" width="9.5" style="3" customWidth="1"/>
    <col min="5906" max="6144" width="9" style="3"/>
    <col min="6145" max="6145" width="26" style="3" customWidth="1"/>
    <col min="6146" max="6146" width="5.625" style="3" customWidth="1"/>
    <col min="6147" max="6147" width="7.125" style="3" customWidth="1"/>
    <col min="6148" max="6148" width="9.125" style="3" customWidth="1"/>
    <col min="6149" max="6149" width="5.25" style="3" customWidth="1"/>
    <col min="6150" max="6150" width="9.5" style="3" customWidth="1"/>
    <col min="6151" max="6151" width="8.75" style="3" customWidth="1"/>
    <col min="6152" max="6152" width="9.75" style="3" customWidth="1"/>
    <col min="6153" max="6153" width="9" style="3" customWidth="1"/>
    <col min="6154" max="6154" width="8.875" style="3" customWidth="1"/>
    <col min="6155" max="6155" width="8.875" style="3" bestFit="1" customWidth="1"/>
    <col min="6156" max="6156" width="8.25" style="3" bestFit="1" customWidth="1"/>
    <col min="6157" max="6157" width="9" style="3" customWidth="1"/>
    <col min="6158" max="6159" width="9" style="3"/>
    <col min="6160" max="6160" width="9.875" style="3" customWidth="1"/>
    <col min="6161" max="6161" width="9.5" style="3" customWidth="1"/>
    <col min="6162" max="6400" width="9" style="3"/>
    <col min="6401" max="6401" width="26" style="3" customWidth="1"/>
    <col min="6402" max="6402" width="5.625" style="3" customWidth="1"/>
    <col min="6403" max="6403" width="7.125" style="3" customWidth="1"/>
    <col min="6404" max="6404" width="9.125" style="3" customWidth="1"/>
    <col min="6405" max="6405" width="5.25" style="3" customWidth="1"/>
    <col min="6406" max="6406" width="9.5" style="3" customWidth="1"/>
    <col min="6407" max="6407" width="8.75" style="3" customWidth="1"/>
    <col min="6408" max="6408" width="9.75" style="3" customWidth="1"/>
    <col min="6409" max="6409" width="9" style="3" customWidth="1"/>
    <col min="6410" max="6410" width="8.875" style="3" customWidth="1"/>
    <col min="6411" max="6411" width="8.875" style="3" bestFit="1" customWidth="1"/>
    <col min="6412" max="6412" width="8.25" style="3" bestFit="1" customWidth="1"/>
    <col min="6413" max="6413" width="9" style="3" customWidth="1"/>
    <col min="6414" max="6415" width="9" style="3"/>
    <col min="6416" max="6416" width="9.875" style="3" customWidth="1"/>
    <col min="6417" max="6417" width="9.5" style="3" customWidth="1"/>
    <col min="6418" max="6656" width="9" style="3"/>
    <col min="6657" max="6657" width="26" style="3" customWidth="1"/>
    <col min="6658" max="6658" width="5.625" style="3" customWidth="1"/>
    <col min="6659" max="6659" width="7.125" style="3" customWidth="1"/>
    <col min="6660" max="6660" width="9.125" style="3" customWidth="1"/>
    <col min="6661" max="6661" width="5.25" style="3" customWidth="1"/>
    <col min="6662" max="6662" width="9.5" style="3" customWidth="1"/>
    <col min="6663" max="6663" width="8.75" style="3" customWidth="1"/>
    <col min="6664" max="6664" width="9.75" style="3" customWidth="1"/>
    <col min="6665" max="6665" width="9" style="3" customWidth="1"/>
    <col min="6666" max="6666" width="8.875" style="3" customWidth="1"/>
    <col min="6667" max="6667" width="8.875" style="3" bestFit="1" customWidth="1"/>
    <col min="6668" max="6668" width="8.25" style="3" bestFit="1" customWidth="1"/>
    <col min="6669" max="6669" width="9" style="3" customWidth="1"/>
    <col min="6670" max="6671" width="9" style="3"/>
    <col min="6672" max="6672" width="9.875" style="3" customWidth="1"/>
    <col min="6673" max="6673" width="9.5" style="3" customWidth="1"/>
    <col min="6674" max="6912" width="9" style="3"/>
    <col min="6913" max="6913" width="26" style="3" customWidth="1"/>
    <col min="6914" max="6914" width="5.625" style="3" customWidth="1"/>
    <col min="6915" max="6915" width="7.125" style="3" customWidth="1"/>
    <col min="6916" max="6916" width="9.125" style="3" customWidth="1"/>
    <col min="6917" max="6917" width="5.25" style="3" customWidth="1"/>
    <col min="6918" max="6918" width="9.5" style="3" customWidth="1"/>
    <col min="6919" max="6919" width="8.75" style="3" customWidth="1"/>
    <col min="6920" max="6920" width="9.75" style="3" customWidth="1"/>
    <col min="6921" max="6921" width="9" style="3" customWidth="1"/>
    <col min="6922" max="6922" width="8.875" style="3" customWidth="1"/>
    <col min="6923" max="6923" width="8.875" style="3" bestFit="1" customWidth="1"/>
    <col min="6924" max="6924" width="8.25" style="3" bestFit="1" customWidth="1"/>
    <col min="6925" max="6925" width="9" style="3" customWidth="1"/>
    <col min="6926" max="6927" width="9" style="3"/>
    <col min="6928" max="6928" width="9.875" style="3" customWidth="1"/>
    <col min="6929" max="6929" width="9.5" style="3" customWidth="1"/>
    <col min="6930" max="7168" width="9" style="3"/>
    <col min="7169" max="7169" width="26" style="3" customWidth="1"/>
    <col min="7170" max="7170" width="5.625" style="3" customWidth="1"/>
    <col min="7171" max="7171" width="7.125" style="3" customWidth="1"/>
    <col min="7172" max="7172" width="9.125" style="3" customWidth="1"/>
    <col min="7173" max="7173" width="5.25" style="3" customWidth="1"/>
    <col min="7174" max="7174" width="9.5" style="3" customWidth="1"/>
    <col min="7175" max="7175" width="8.75" style="3" customWidth="1"/>
    <col min="7176" max="7176" width="9.75" style="3" customWidth="1"/>
    <col min="7177" max="7177" width="9" style="3" customWidth="1"/>
    <col min="7178" max="7178" width="8.875" style="3" customWidth="1"/>
    <col min="7179" max="7179" width="8.875" style="3" bestFit="1" customWidth="1"/>
    <col min="7180" max="7180" width="8.25" style="3" bestFit="1" customWidth="1"/>
    <col min="7181" max="7181" width="9" style="3" customWidth="1"/>
    <col min="7182" max="7183" width="9" style="3"/>
    <col min="7184" max="7184" width="9.875" style="3" customWidth="1"/>
    <col min="7185" max="7185" width="9.5" style="3" customWidth="1"/>
    <col min="7186" max="7424" width="9" style="3"/>
    <col min="7425" max="7425" width="26" style="3" customWidth="1"/>
    <col min="7426" max="7426" width="5.625" style="3" customWidth="1"/>
    <col min="7427" max="7427" width="7.125" style="3" customWidth="1"/>
    <col min="7428" max="7428" width="9.125" style="3" customWidth="1"/>
    <col min="7429" max="7429" width="5.25" style="3" customWidth="1"/>
    <col min="7430" max="7430" width="9.5" style="3" customWidth="1"/>
    <col min="7431" max="7431" width="8.75" style="3" customWidth="1"/>
    <col min="7432" max="7432" width="9.75" style="3" customWidth="1"/>
    <col min="7433" max="7433" width="9" style="3" customWidth="1"/>
    <col min="7434" max="7434" width="8.875" style="3" customWidth="1"/>
    <col min="7435" max="7435" width="8.875" style="3" bestFit="1" customWidth="1"/>
    <col min="7436" max="7436" width="8.25" style="3" bestFit="1" customWidth="1"/>
    <col min="7437" max="7437" width="9" style="3" customWidth="1"/>
    <col min="7438" max="7439" width="9" style="3"/>
    <col min="7440" max="7440" width="9.875" style="3" customWidth="1"/>
    <col min="7441" max="7441" width="9.5" style="3" customWidth="1"/>
    <col min="7442" max="7680" width="9" style="3"/>
    <col min="7681" max="7681" width="26" style="3" customWidth="1"/>
    <col min="7682" max="7682" width="5.625" style="3" customWidth="1"/>
    <col min="7683" max="7683" width="7.125" style="3" customWidth="1"/>
    <col min="7684" max="7684" width="9.125" style="3" customWidth="1"/>
    <col min="7685" max="7685" width="5.25" style="3" customWidth="1"/>
    <col min="7686" max="7686" width="9.5" style="3" customWidth="1"/>
    <col min="7687" max="7687" width="8.75" style="3" customWidth="1"/>
    <col min="7688" max="7688" width="9.75" style="3" customWidth="1"/>
    <col min="7689" max="7689" width="9" style="3" customWidth="1"/>
    <col min="7690" max="7690" width="8.875" style="3" customWidth="1"/>
    <col min="7691" max="7691" width="8.875" style="3" bestFit="1" customWidth="1"/>
    <col min="7692" max="7692" width="8.25" style="3" bestFit="1" customWidth="1"/>
    <col min="7693" max="7693" width="9" style="3" customWidth="1"/>
    <col min="7694" max="7695" width="9" style="3"/>
    <col min="7696" max="7696" width="9.875" style="3" customWidth="1"/>
    <col min="7697" max="7697" width="9.5" style="3" customWidth="1"/>
    <col min="7698" max="7936" width="9" style="3"/>
    <col min="7937" max="7937" width="26" style="3" customWidth="1"/>
    <col min="7938" max="7938" width="5.625" style="3" customWidth="1"/>
    <col min="7939" max="7939" width="7.125" style="3" customWidth="1"/>
    <col min="7940" max="7940" width="9.125" style="3" customWidth="1"/>
    <col min="7941" max="7941" width="5.25" style="3" customWidth="1"/>
    <col min="7942" max="7942" width="9.5" style="3" customWidth="1"/>
    <col min="7943" max="7943" width="8.75" style="3" customWidth="1"/>
    <col min="7944" max="7944" width="9.75" style="3" customWidth="1"/>
    <col min="7945" max="7945" width="9" style="3" customWidth="1"/>
    <col min="7946" max="7946" width="8.875" style="3" customWidth="1"/>
    <col min="7947" max="7947" width="8.875" style="3" bestFit="1" customWidth="1"/>
    <col min="7948" max="7948" width="8.25" style="3" bestFit="1" customWidth="1"/>
    <col min="7949" max="7949" width="9" style="3" customWidth="1"/>
    <col min="7950" max="7951" width="9" style="3"/>
    <col min="7952" max="7952" width="9.875" style="3" customWidth="1"/>
    <col min="7953" max="7953" width="9.5" style="3" customWidth="1"/>
    <col min="7954" max="8192" width="9" style="3"/>
    <col min="8193" max="8193" width="26" style="3" customWidth="1"/>
    <col min="8194" max="8194" width="5.625" style="3" customWidth="1"/>
    <col min="8195" max="8195" width="7.125" style="3" customWidth="1"/>
    <col min="8196" max="8196" width="9.125" style="3" customWidth="1"/>
    <col min="8197" max="8197" width="5.25" style="3" customWidth="1"/>
    <col min="8198" max="8198" width="9.5" style="3" customWidth="1"/>
    <col min="8199" max="8199" width="8.75" style="3" customWidth="1"/>
    <col min="8200" max="8200" width="9.75" style="3" customWidth="1"/>
    <col min="8201" max="8201" width="9" style="3" customWidth="1"/>
    <col min="8202" max="8202" width="8.875" style="3" customWidth="1"/>
    <col min="8203" max="8203" width="8.875" style="3" bestFit="1" customWidth="1"/>
    <col min="8204" max="8204" width="8.25" style="3" bestFit="1" customWidth="1"/>
    <col min="8205" max="8205" width="9" style="3" customWidth="1"/>
    <col min="8206" max="8207" width="9" style="3"/>
    <col min="8208" max="8208" width="9.875" style="3" customWidth="1"/>
    <col min="8209" max="8209" width="9.5" style="3" customWidth="1"/>
    <col min="8210" max="8448" width="9" style="3"/>
    <col min="8449" max="8449" width="26" style="3" customWidth="1"/>
    <col min="8450" max="8450" width="5.625" style="3" customWidth="1"/>
    <col min="8451" max="8451" width="7.125" style="3" customWidth="1"/>
    <col min="8452" max="8452" width="9.125" style="3" customWidth="1"/>
    <col min="8453" max="8453" width="5.25" style="3" customWidth="1"/>
    <col min="8454" max="8454" width="9.5" style="3" customWidth="1"/>
    <col min="8455" max="8455" width="8.75" style="3" customWidth="1"/>
    <col min="8456" max="8456" width="9.75" style="3" customWidth="1"/>
    <col min="8457" max="8457" width="9" style="3" customWidth="1"/>
    <col min="8458" max="8458" width="8.875" style="3" customWidth="1"/>
    <col min="8459" max="8459" width="8.875" style="3" bestFit="1" customWidth="1"/>
    <col min="8460" max="8460" width="8.25" style="3" bestFit="1" customWidth="1"/>
    <col min="8461" max="8461" width="9" style="3" customWidth="1"/>
    <col min="8462" max="8463" width="9" style="3"/>
    <col min="8464" max="8464" width="9.875" style="3" customWidth="1"/>
    <col min="8465" max="8465" width="9.5" style="3" customWidth="1"/>
    <col min="8466" max="8704" width="9" style="3"/>
    <col min="8705" max="8705" width="26" style="3" customWidth="1"/>
    <col min="8706" max="8706" width="5.625" style="3" customWidth="1"/>
    <col min="8707" max="8707" width="7.125" style="3" customWidth="1"/>
    <col min="8708" max="8708" width="9.125" style="3" customWidth="1"/>
    <col min="8709" max="8709" width="5.25" style="3" customWidth="1"/>
    <col min="8710" max="8710" width="9.5" style="3" customWidth="1"/>
    <col min="8711" max="8711" width="8.75" style="3" customWidth="1"/>
    <col min="8712" max="8712" width="9.75" style="3" customWidth="1"/>
    <col min="8713" max="8713" width="9" style="3" customWidth="1"/>
    <col min="8714" max="8714" width="8.875" style="3" customWidth="1"/>
    <col min="8715" max="8715" width="8.875" style="3" bestFit="1" customWidth="1"/>
    <col min="8716" max="8716" width="8.25" style="3" bestFit="1" customWidth="1"/>
    <col min="8717" max="8717" width="9" style="3" customWidth="1"/>
    <col min="8718" max="8719" width="9" style="3"/>
    <col min="8720" max="8720" width="9.875" style="3" customWidth="1"/>
    <col min="8721" max="8721" width="9.5" style="3" customWidth="1"/>
    <col min="8722" max="8960" width="9" style="3"/>
    <col min="8961" max="8961" width="26" style="3" customWidth="1"/>
    <col min="8962" max="8962" width="5.625" style="3" customWidth="1"/>
    <col min="8963" max="8963" width="7.125" style="3" customWidth="1"/>
    <col min="8964" max="8964" width="9.125" style="3" customWidth="1"/>
    <col min="8965" max="8965" width="5.25" style="3" customWidth="1"/>
    <col min="8966" max="8966" width="9.5" style="3" customWidth="1"/>
    <col min="8967" max="8967" width="8.75" style="3" customWidth="1"/>
    <col min="8968" max="8968" width="9.75" style="3" customWidth="1"/>
    <col min="8969" max="8969" width="9" style="3" customWidth="1"/>
    <col min="8970" max="8970" width="8.875" style="3" customWidth="1"/>
    <col min="8971" max="8971" width="8.875" style="3" bestFit="1" customWidth="1"/>
    <col min="8972" max="8972" width="8.25" style="3" bestFit="1" customWidth="1"/>
    <col min="8973" max="8973" width="9" style="3" customWidth="1"/>
    <col min="8974" max="8975" width="9" style="3"/>
    <col min="8976" max="8976" width="9.875" style="3" customWidth="1"/>
    <col min="8977" max="8977" width="9.5" style="3" customWidth="1"/>
    <col min="8978" max="9216" width="9" style="3"/>
    <col min="9217" max="9217" width="26" style="3" customWidth="1"/>
    <col min="9218" max="9218" width="5.625" style="3" customWidth="1"/>
    <col min="9219" max="9219" width="7.125" style="3" customWidth="1"/>
    <col min="9220" max="9220" width="9.125" style="3" customWidth="1"/>
    <col min="9221" max="9221" width="5.25" style="3" customWidth="1"/>
    <col min="9222" max="9222" width="9.5" style="3" customWidth="1"/>
    <col min="9223" max="9223" width="8.75" style="3" customWidth="1"/>
    <col min="9224" max="9224" width="9.75" style="3" customWidth="1"/>
    <col min="9225" max="9225" width="9" style="3" customWidth="1"/>
    <col min="9226" max="9226" width="8.875" style="3" customWidth="1"/>
    <col min="9227" max="9227" width="8.875" style="3" bestFit="1" customWidth="1"/>
    <col min="9228" max="9228" width="8.25" style="3" bestFit="1" customWidth="1"/>
    <col min="9229" max="9229" width="9" style="3" customWidth="1"/>
    <col min="9230" max="9231" width="9" style="3"/>
    <col min="9232" max="9232" width="9.875" style="3" customWidth="1"/>
    <col min="9233" max="9233" width="9.5" style="3" customWidth="1"/>
    <col min="9234" max="9472" width="9" style="3"/>
    <col min="9473" max="9473" width="26" style="3" customWidth="1"/>
    <col min="9474" max="9474" width="5.625" style="3" customWidth="1"/>
    <col min="9475" max="9475" width="7.125" style="3" customWidth="1"/>
    <col min="9476" max="9476" width="9.125" style="3" customWidth="1"/>
    <col min="9477" max="9477" width="5.25" style="3" customWidth="1"/>
    <col min="9478" max="9478" width="9.5" style="3" customWidth="1"/>
    <col min="9479" max="9479" width="8.75" style="3" customWidth="1"/>
    <col min="9480" max="9480" width="9.75" style="3" customWidth="1"/>
    <col min="9481" max="9481" width="9" style="3" customWidth="1"/>
    <col min="9482" max="9482" width="8.875" style="3" customWidth="1"/>
    <col min="9483" max="9483" width="8.875" style="3" bestFit="1" customWidth="1"/>
    <col min="9484" max="9484" width="8.25" style="3" bestFit="1" customWidth="1"/>
    <col min="9485" max="9485" width="9" style="3" customWidth="1"/>
    <col min="9486" max="9487" width="9" style="3"/>
    <col min="9488" max="9488" width="9.875" style="3" customWidth="1"/>
    <col min="9489" max="9489" width="9.5" style="3" customWidth="1"/>
    <col min="9490" max="9728" width="9" style="3"/>
    <col min="9729" max="9729" width="26" style="3" customWidth="1"/>
    <col min="9730" max="9730" width="5.625" style="3" customWidth="1"/>
    <col min="9731" max="9731" width="7.125" style="3" customWidth="1"/>
    <col min="9732" max="9732" width="9.125" style="3" customWidth="1"/>
    <col min="9733" max="9733" width="5.25" style="3" customWidth="1"/>
    <col min="9734" max="9734" width="9.5" style="3" customWidth="1"/>
    <col min="9735" max="9735" width="8.75" style="3" customWidth="1"/>
    <col min="9736" max="9736" width="9.75" style="3" customWidth="1"/>
    <col min="9737" max="9737" width="9" style="3" customWidth="1"/>
    <col min="9738" max="9738" width="8.875" style="3" customWidth="1"/>
    <col min="9739" max="9739" width="8.875" style="3" bestFit="1" customWidth="1"/>
    <col min="9740" max="9740" width="8.25" style="3" bestFit="1" customWidth="1"/>
    <col min="9741" max="9741" width="9" style="3" customWidth="1"/>
    <col min="9742" max="9743" width="9" style="3"/>
    <col min="9744" max="9744" width="9.875" style="3" customWidth="1"/>
    <col min="9745" max="9745" width="9.5" style="3" customWidth="1"/>
    <col min="9746" max="9984" width="9" style="3"/>
    <col min="9985" max="9985" width="26" style="3" customWidth="1"/>
    <col min="9986" max="9986" width="5.625" style="3" customWidth="1"/>
    <col min="9987" max="9987" width="7.125" style="3" customWidth="1"/>
    <col min="9988" max="9988" width="9.125" style="3" customWidth="1"/>
    <col min="9989" max="9989" width="5.25" style="3" customWidth="1"/>
    <col min="9990" max="9990" width="9.5" style="3" customWidth="1"/>
    <col min="9991" max="9991" width="8.75" style="3" customWidth="1"/>
    <col min="9992" max="9992" width="9.75" style="3" customWidth="1"/>
    <col min="9993" max="9993" width="9" style="3" customWidth="1"/>
    <col min="9994" max="9994" width="8.875" style="3" customWidth="1"/>
    <col min="9995" max="9995" width="8.875" style="3" bestFit="1" customWidth="1"/>
    <col min="9996" max="9996" width="8.25" style="3" bestFit="1" customWidth="1"/>
    <col min="9997" max="9997" width="9" style="3" customWidth="1"/>
    <col min="9998" max="9999" width="9" style="3"/>
    <col min="10000" max="10000" width="9.875" style="3" customWidth="1"/>
    <col min="10001" max="10001" width="9.5" style="3" customWidth="1"/>
    <col min="10002" max="10240" width="9" style="3"/>
    <col min="10241" max="10241" width="26" style="3" customWidth="1"/>
    <col min="10242" max="10242" width="5.625" style="3" customWidth="1"/>
    <col min="10243" max="10243" width="7.125" style="3" customWidth="1"/>
    <col min="10244" max="10244" width="9.125" style="3" customWidth="1"/>
    <col min="10245" max="10245" width="5.25" style="3" customWidth="1"/>
    <col min="10246" max="10246" width="9.5" style="3" customWidth="1"/>
    <col min="10247" max="10247" width="8.75" style="3" customWidth="1"/>
    <col min="10248" max="10248" width="9.75" style="3" customWidth="1"/>
    <col min="10249" max="10249" width="9" style="3" customWidth="1"/>
    <col min="10250" max="10250" width="8.875" style="3" customWidth="1"/>
    <col min="10251" max="10251" width="8.875" style="3" bestFit="1" customWidth="1"/>
    <col min="10252" max="10252" width="8.25" style="3" bestFit="1" customWidth="1"/>
    <col min="10253" max="10253" width="9" style="3" customWidth="1"/>
    <col min="10254" max="10255" width="9" style="3"/>
    <col min="10256" max="10256" width="9.875" style="3" customWidth="1"/>
    <col min="10257" max="10257" width="9.5" style="3" customWidth="1"/>
    <col min="10258" max="10496" width="9" style="3"/>
    <col min="10497" max="10497" width="26" style="3" customWidth="1"/>
    <col min="10498" max="10498" width="5.625" style="3" customWidth="1"/>
    <col min="10499" max="10499" width="7.125" style="3" customWidth="1"/>
    <col min="10500" max="10500" width="9.125" style="3" customWidth="1"/>
    <col min="10501" max="10501" width="5.25" style="3" customWidth="1"/>
    <col min="10502" max="10502" width="9.5" style="3" customWidth="1"/>
    <col min="10503" max="10503" width="8.75" style="3" customWidth="1"/>
    <col min="10504" max="10504" width="9.75" style="3" customWidth="1"/>
    <col min="10505" max="10505" width="9" style="3" customWidth="1"/>
    <col min="10506" max="10506" width="8.875" style="3" customWidth="1"/>
    <col min="10507" max="10507" width="8.875" style="3" bestFit="1" customWidth="1"/>
    <col min="10508" max="10508" width="8.25" style="3" bestFit="1" customWidth="1"/>
    <col min="10509" max="10509" width="9" style="3" customWidth="1"/>
    <col min="10510" max="10511" width="9" style="3"/>
    <col min="10512" max="10512" width="9.875" style="3" customWidth="1"/>
    <col min="10513" max="10513" width="9.5" style="3" customWidth="1"/>
    <col min="10514" max="10752" width="9" style="3"/>
    <col min="10753" max="10753" width="26" style="3" customWidth="1"/>
    <col min="10754" max="10754" width="5.625" style="3" customWidth="1"/>
    <col min="10755" max="10755" width="7.125" style="3" customWidth="1"/>
    <col min="10756" max="10756" width="9.125" style="3" customWidth="1"/>
    <col min="10757" max="10757" width="5.25" style="3" customWidth="1"/>
    <col min="10758" max="10758" width="9.5" style="3" customWidth="1"/>
    <col min="10759" max="10759" width="8.75" style="3" customWidth="1"/>
    <col min="10760" max="10760" width="9.75" style="3" customWidth="1"/>
    <col min="10761" max="10761" width="9" style="3" customWidth="1"/>
    <col min="10762" max="10762" width="8.875" style="3" customWidth="1"/>
    <col min="10763" max="10763" width="8.875" style="3" bestFit="1" customWidth="1"/>
    <col min="10764" max="10764" width="8.25" style="3" bestFit="1" customWidth="1"/>
    <col min="10765" max="10765" width="9" style="3" customWidth="1"/>
    <col min="10766" max="10767" width="9" style="3"/>
    <col min="10768" max="10768" width="9.875" style="3" customWidth="1"/>
    <col min="10769" max="10769" width="9.5" style="3" customWidth="1"/>
    <col min="10770" max="11008" width="9" style="3"/>
    <col min="11009" max="11009" width="26" style="3" customWidth="1"/>
    <col min="11010" max="11010" width="5.625" style="3" customWidth="1"/>
    <col min="11011" max="11011" width="7.125" style="3" customWidth="1"/>
    <col min="11012" max="11012" width="9.125" style="3" customWidth="1"/>
    <col min="11013" max="11013" width="5.25" style="3" customWidth="1"/>
    <col min="11014" max="11014" width="9.5" style="3" customWidth="1"/>
    <col min="11015" max="11015" width="8.75" style="3" customWidth="1"/>
    <col min="11016" max="11016" width="9.75" style="3" customWidth="1"/>
    <col min="11017" max="11017" width="9" style="3" customWidth="1"/>
    <col min="11018" max="11018" width="8.875" style="3" customWidth="1"/>
    <col min="11019" max="11019" width="8.875" style="3" bestFit="1" customWidth="1"/>
    <col min="11020" max="11020" width="8.25" style="3" bestFit="1" customWidth="1"/>
    <col min="11021" max="11021" width="9" style="3" customWidth="1"/>
    <col min="11022" max="11023" width="9" style="3"/>
    <col min="11024" max="11024" width="9.875" style="3" customWidth="1"/>
    <col min="11025" max="11025" width="9.5" style="3" customWidth="1"/>
    <col min="11026" max="11264" width="9" style="3"/>
    <col min="11265" max="11265" width="26" style="3" customWidth="1"/>
    <col min="11266" max="11266" width="5.625" style="3" customWidth="1"/>
    <col min="11267" max="11267" width="7.125" style="3" customWidth="1"/>
    <col min="11268" max="11268" width="9.125" style="3" customWidth="1"/>
    <col min="11269" max="11269" width="5.25" style="3" customWidth="1"/>
    <col min="11270" max="11270" width="9.5" style="3" customWidth="1"/>
    <col min="11271" max="11271" width="8.75" style="3" customWidth="1"/>
    <col min="11272" max="11272" width="9.75" style="3" customWidth="1"/>
    <col min="11273" max="11273" width="9" style="3" customWidth="1"/>
    <col min="11274" max="11274" width="8.875" style="3" customWidth="1"/>
    <col min="11275" max="11275" width="8.875" style="3" bestFit="1" customWidth="1"/>
    <col min="11276" max="11276" width="8.25" style="3" bestFit="1" customWidth="1"/>
    <col min="11277" max="11277" width="9" style="3" customWidth="1"/>
    <col min="11278" max="11279" width="9" style="3"/>
    <col min="11280" max="11280" width="9.875" style="3" customWidth="1"/>
    <col min="11281" max="11281" width="9.5" style="3" customWidth="1"/>
    <col min="11282" max="11520" width="9" style="3"/>
    <col min="11521" max="11521" width="26" style="3" customWidth="1"/>
    <col min="11522" max="11522" width="5.625" style="3" customWidth="1"/>
    <col min="11523" max="11523" width="7.125" style="3" customWidth="1"/>
    <col min="11524" max="11524" width="9.125" style="3" customWidth="1"/>
    <col min="11525" max="11525" width="5.25" style="3" customWidth="1"/>
    <col min="11526" max="11526" width="9.5" style="3" customWidth="1"/>
    <col min="11527" max="11527" width="8.75" style="3" customWidth="1"/>
    <col min="11528" max="11528" width="9.75" style="3" customWidth="1"/>
    <col min="11529" max="11529" width="9" style="3" customWidth="1"/>
    <col min="11530" max="11530" width="8.875" style="3" customWidth="1"/>
    <col min="11531" max="11531" width="8.875" style="3" bestFit="1" customWidth="1"/>
    <col min="11532" max="11532" width="8.25" style="3" bestFit="1" customWidth="1"/>
    <col min="11533" max="11533" width="9" style="3" customWidth="1"/>
    <col min="11534" max="11535" width="9" style="3"/>
    <col min="11536" max="11536" width="9.875" style="3" customWidth="1"/>
    <col min="11537" max="11537" width="9.5" style="3" customWidth="1"/>
    <col min="11538" max="11776" width="9" style="3"/>
    <col min="11777" max="11777" width="26" style="3" customWidth="1"/>
    <col min="11778" max="11778" width="5.625" style="3" customWidth="1"/>
    <col min="11779" max="11779" width="7.125" style="3" customWidth="1"/>
    <col min="11780" max="11780" width="9.125" style="3" customWidth="1"/>
    <col min="11781" max="11781" width="5.25" style="3" customWidth="1"/>
    <col min="11782" max="11782" width="9.5" style="3" customWidth="1"/>
    <col min="11783" max="11783" width="8.75" style="3" customWidth="1"/>
    <col min="11784" max="11784" width="9.75" style="3" customWidth="1"/>
    <col min="11785" max="11785" width="9" style="3" customWidth="1"/>
    <col min="11786" max="11786" width="8.875" style="3" customWidth="1"/>
    <col min="11787" max="11787" width="8.875" style="3" bestFit="1" customWidth="1"/>
    <col min="11788" max="11788" width="8.25" style="3" bestFit="1" customWidth="1"/>
    <col min="11789" max="11789" width="9" style="3" customWidth="1"/>
    <col min="11790" max="11791" width="9" style="3"/>
    <col min="11792" max="11792" width="9.875" style="3" customWidth="1"/>
    <col min="11793" max="11793" width="9.5" style="3" customWidth="1"/>
    <col min="11794" max="12032" width="9" style="3"/>
    <col min="12033" max="12033" width="26" style="3" customWidth="1"/>
    <col min="12034" max="12034" width="5.625" style="3" customWidth="1"/>
    <col min="12035" max="12035" width="7.125" style="3" customWidth="1"/>
    <col min="12036" max="12036" width="9.125" style="3" customWidth="1"/>
    <col min="12037" max="12037" width="5.25" style="3" customWidth="1"/>
    <col min="12038" max="12038" width="9.5" style="3" customWidth="1"/>
    <col min="12039" max="12039" width="8.75" style="3" customWidth="1"/>
    <col min="12040" max="12040" width="9.75" style="3" customWidth="1"/>
    <col min="12041" max="12041" width="9" style="3" customWidth="1"/>
    <col min="12042" max="12042" width="8.875" style="3" customWidth="1"/>
    <col min="12043" max="12043" width="8.875" style="3" bestFit="1" customWidth="1"/>
    <col min="12044" max="12044" width="8.25" style="3" bestFit="1" customWidth="1"/>
    <col min="12045" max="12045" width="9" style="3" customWidth="1"/>
    <col min="12046" max="12047" width="9" style="3"/>
    <col min="12048" max="12048" width="9.875" style="3" customWidth="1"/>
    <col min="12049" max="12049" width="9.5" style="3" customWidth="1"/>
    <col min="12050" max="12288" width="9" style="3"/>
    <col min="12289" max="12289" width="26" style="3" customWidth="1"/>
    <col min="12290" max="12290" width="5.625" style="3" customWidth="1"/>
    <col min="12291" max="12291" width="7.125" style="3" customWidth="1"/>
    <col min="12292" max="12292" width="9.125" style="3" customWidth="1"/>
    <col min="12293" max="12293" width="5.25" style="3" customWidth="1"/>
    <col min="12294" max="12294" width="9.5" style="3" customWidth="1"/>
    <col min="12295" max="12295" width="8.75" style="3" customWidth="1"/>
    <col min="12296" max="12296" width="9.75" style="3" customWidth="1"/>
    <col min="12297" max="12297" width="9" style="3" customWidth="1"/>
    <col min="12298" max="12298" width="8.875" style="3" customWidth="1"/>
    <col min="12299" max="12299" width="8.875" style="3" bestFit="1" customWidth="1"/>
    <col min="12300" max="12300" width="8.25" style="3" bestFit="1" customWidth="1"/>
    <col min="12301" max="12301" width="9" style="3" customWidth="1"/>
    <col min="12302" max="12303" width="9" style="3"/>
    <col min="12304" max="12304" width="9.875" style="3" customWidth="1"/>
    <col min="12305" max="12305" width="9.5" style="3" customWidth="1"/>
    <col min="12306" max="12544" width="9" style="3"/>
    <col min="12545" max="12545" width="26" style="3" customWidth="1"/>
    <col min="12546" max="12546" width="5.625" style="3" customWidth="1"/>
    <col min="12547" max="12547" width="7.125" style="3" customWidth="1"/>
    <col min="12548" max="12548" width="9.125" style="3" customWidth="1"/>
    <col min="12549" max="12549" width="5.25" style="3" customWidth="1"/>
    <col min="12550" max="12550" width="9.5" style="3" customWidth="1"/>
    <col min="12551" max="12551" width="8.75" style="3" customWidth="1"/>
    <col min="12552" max="12552" width="9.75" style="3" customWidth="1"/>
    <col min="12553" max="12553" width="9" style="3" customWidth="1"/>
    <col min="12554" max="12554" width="8.875" style="3" customWidth="1"/>
    <col min="12555" max="12555" width="8.875" style="3" bestFit="1" customWidth="1"/>
    <col min="12556" max="12556" width="8.25" style="3" bestFit="1" customWidth="1"/>
    <col min="12557" max="12557" width="9" style="3" customWidth="1"/>
    <col min="12558" max="12559" width="9" style="3"/>
    <col min="12560" max="12560" width="9.875" style="3" customWidth="1"/>
    <col min="12561" max="12561" width="9.5" style="3" customWidth="1"/>
    <col min="12562" max="12800" width="9" style="3"/>
    <col min="12801" max="12801" width="26" style="3" customWidth="1"/>
    <col min="12802" max="12802" width="5.625" style="3" customWidth="1"/>
    <col min="12803" max="12803" width="7.125" style="3" customWidth="1"/>
    <col min="12804" max="12804" width="9.125" style="3" customWidth="1"/>
    <col min="12805" max="12805" width="5.25" style="3" customWidth="1"/>
    <col min="12806" max="12806" width="9.5" style="3" customWidth="1"/>
    <col min="12807" max="12807" width="8.75" style="3" customWidth="1"/>
    <col min="12808" max="12808" width="9.75" style="3" customWidth="1"/>
    <col min="12809" max="12809" width="9" style="3" customWidth="1"/>
    <col min="12810" max="12810" width="8.875" style="3" customWidth="1"/>
    <col min="12811" max="12811" width="8.875" style="3" bestFit="1" customWidth="1"/>
    <col min="12812" max="12812" width="8.25" style="3" bestFit="1" customWidth="1"/>
    <col min="12813" max="12813" width="9" style="3" customWidth="1"/>
    <col min="12814" max="12815" width="9" style="3"/>
    <col min="12816" max="12816" width="9.875" style="3" customWidth="1"/>
    <col min="12817" max="12817" width="9.5" style="3" customWidth="1"/>
    <col min="12818" max="13056" width="9" style="3"/>
    <col min="13057" max="13057" width="26" style="3" customWidth="1"/>
    <col min="13058" max="13058" width="5.625" style="3" customWidth="1"/>
    <col min="13059" max="13059" width="7.125" style="3" customWidth="1"/>
    <col min="13060" max="13060" width="9.125" style="3" customWidth="1"/>
    <col min="13061" max="13061" width="5.25" style="3" customWidth="1"/>
    <col min="13062" max="13062" width="9.5" style="3" customWidth="1"/>
    <col min="13063" max="13063" width="8.75" style="3" customWidth="1"/>
    <col min="13064" max="13064" width="9.75" style="3" customWidth="1"/>
    <col min="13065" max="13065" width="9" style="3" customWidth="1"/>
    <col min="13066" max="13066" width="8.875" style="3" customWidth="1"/>
    <col min="13067" max="13067" width="8.875" style="3" bestFit="1" customWidth="1"/>
    <col min="13068" max="13068" width="8.25" style="3" bestFit="1" customWidth="1"/>
    <col min="13069" max="13069" width="9" style="3" customWidth="1"/>
    <col min="13070" max="13071" width="9" style="3"/>
    <col min="13072" max="13072" width="9.875" style="3" customWidth="1"/>
    <col min="13073" max="13073" width="9.5" style="3" customWidth="1"/>
    <col min="13074" max="13312" width="9" style="3"/>
    <col min="13313" max="13313" width="26" style="3" customWidth="1"/>
    <col min="13314" max="13314" width="5.625" style="3" customWidth="1"/>
    <col min="13315" max="13315" width="7.125" style="3" customWidth="1"/>
    <col min="13316" max="13316" width="9.125" style="3" customWidth="1"/>
    <col min="13317" max="13317" width="5.25" style="3" customWidth="1"/>
    <col min="13318" max="13318" width="9.5" style="3" customWidth="1"/>
    <col min="13319" max="13319" width="8.75" style="3" customWidth="1"/>
    <col min="13320" max="13320" width="9.75" style="3" customWidth="1"/>
    <col min="13321" max="13321" width="9" style="3" customWidth="1"/>
    <col min="13322" max="13322" width="8.875" style="3" customWidth="1"/>
    <col min="13323" max="13323" width="8.875" style="3" bestFit="1" customWidth="1"/>
    <col min="13324" max="13324" width="8.25" style="3" bestFit="1" customWidth="1"/>
    <col min="13325" max="13325" width="9" style="3" customWidth="1"/>
    <col min="13326" max="13327" width="9" style="3"/>
    <col min="13328" max="13328" width="9.875" style="3" customWidth="1"/>
    <col min="13329" max="13329" width="9.5" style="3" customWidth="1"/>
    <col min="13330" max="13568" width="9" style="3"/>
    <col min="13569" max="13569" width="26" style="3" customWidth="1"/>
    <col min="13570" max="13570" width="5.625" style="3" customWidth="1"/>
    <col min="13571" max="13571" width="7.125" style="3" customWidth="1"/>
    <col min="13572" max="13572" width="9.125" style="3" customWidth="1"/>
    <col min="13573" max="13573" width="5.25" style="3" customWidth="1"/>
    <col min="13574" max="13574" width="9.5" style="3" customWidth="1"/>
    <col min="13575" max="13575" width="8.75" style="3" customWidth="1"/>
    <col min="13576" max="13576" width="9.75" style="3" customWidth="1"/>
    <col min="13577" max="13577" width="9" style="3" customWidth="1"/>
    <col min="13578" max="13578" width="8.875" style="3" customWidth="1"/>
    <col min="13579" max="13579" width="8.875" style="3" bestFit="1" customWidth="1"/>
    <col min="13580" max="13580" width="8.25" style="3" bestFit="1" customWidth="1"/>
    <col min="13581" max="13581" width="9" style="3" customWidth="1"/>
    <col min="13582" max="13583" width="9" style="3"/>
    <col min="13584" max="13584" width="9.875" style="3" customWidth="1"/>
    <col min="13585" max="13585" width="9.5" style="3" customWidth="1"/>
    <col min="13586" max="13824" width="9" style="3"/>
    <col min="13825" max="13825" width="26" style="3" customWidth="1"/>
    <col min="13826" max="13826" width="5.625" style="3" customWidth="1"/>
    <col min="13827" max="13827" width="7.125" style="3" customWidth="1"/>
    <col min="13828" max="13828" width="9.125" style="3" customWidth="1"/>
    <col min="13829" max="13829" width="5.25" style="3" customWidth="1"/>
    <col min="13830" max="13830" width="9.5" style="3" customWidth="1"/>
    <col min="13831" max="13831" width="8.75" style="3" customWidth="1"/>
    <col min="13832" max="13832" width="9.75" style="3" customWidth="1"/>
    <col min="13833" max="13833" width="9" style="3" customWidth="1"/>
    <col min="13834" max="13834" width="8.875" style="3" customWidth="1"/>
    <col min="13835" max="13835" width="8.875" style="3" bestFit="1" customWidth="1"/>
    <col min="13836" max="13836" width="8.25" style="3" bestFit="1" customWidth="1"/>
    <col min="13837" max="13837" width="9" style="3" customWidth="1"/>
    <col min="13838" max="13839" width="9" style="3"/>
    <col min="13840" max="13840" width="9.875" style="3" customWidth="1"/>
    <col min="13841" max="13841" width="9.5" style="3" customWidth="1"/>
    <col min="13842" max="14080" width="9" style="3"/>
    <col min="14081" max="14081" width="26" style="3" customWidth="1"/>
    <col min="14082" max="14082" width="5.625" style="3" customWidth="1"/>
    <col min="14083" max="14083" width="7.125" style="3" customWidth="1"/>
    <col min="14084" max="14084" width="9.125" style="3" customWidth="1"/>
    <col min="14085" max="14085" width="5.25" style="3" customWidth="1"/>
    <col min="14086" max="14086" width="9.5" style="3" customWidth="1"/>
    <col min="14087" max="14087" width="8.75" style="3" customWidth="1"/>
    <col min="14088" max="14088" width="9.75" style="3" customWidth="1"/>
    <col min="14089" max="14089" width="9" style="3" customWidth="1"/>
    <col min="14090" max="14090" width="8.875" style="3" customWidth="1"/>
    <col min="14091" max="14091" width="8.875" style="3" bestFit="1" customWidth="1"/>
    <col min="14092" max="14092" width="8.25" style="3" bestFit="1" customWidth="1"/>
    <col min="14093" max="14093" width="9" style="3" customWidth="1"/>
    <col min="14094" max="14095" width="9" style="3"/>
    <col min="14096" max="14096" width="9.875" style="3" customWidth="1"/>
    <col min="14097" max="14097" width="9.5" style="3" customWidth="1"/>
    <col min="14098" max="14336" width="9" style="3"/>
    <col min="14337" max="14337" width="26" style="3" customWidth="1"/>
    <col min="14338" max="14338" width="5.625" style="3" customWidth="1"/>
    <col min="14339" max="14339" width="7.125" style="3" customWidth="1"/>
    <col min="14340" max="14340" width="9.125" style="3" customWidth="1"/>
    <col min="14341" max="14341" width="5.25" style="3" customWidth="1"/>
    <col min="14342" max="14342" width="9.5" style="3" customWidth="1"/>
    <col min="14343" max="14343" width="8.75" style="3" customWidth="1"/>
    <col min="14344" max="14344" width="9.75" style="3" customWidth="1"/>
    <col min="14345" max="14345" width="9" style="3" customWidth="1"/>
    <col min="14346" max="14346" width="8.875" style="3" customWidth="1"/>
    <col min="14347" max="14347" width="8.875" style="3" bestFit="1" customWidth="1"/>
    <col min="14348" max="14348" width="8.25" style="3" bestFit="1" customWidth="1"/>
    <col min="14349" max="14349" width="9" style="3" customWidth="1"/>
    <col min="14350" max="14351" width="9" style="3"/>
    <col min="14352" max="14352" width="9.875" style="3" customWidth="1"/>
    <col min="14353" max="14353" width="9.5" style="3" customWidth="1"/>
    <col min="14354" max="14592" width="9" style="3"/>
    <col min="14593" max="14593" width="26" style="3" customWidth="1"/>
    <col min="14594" max="14594" width="5.625" style="3" customWidth="1"/>
    <col min="14595" max="14595" width="7.125" style="3" customWidth="1"/>
    <col min="14596" max="14596" width="9.125" style="3" customWidth="1"/>
    <col min="14597" max="14597" width="5.25" style="3" customWidth="1"/>
    <col min="14598" max="14598" width="9.5" style="3" customWidth="1"/>
    <col min="14599" max="14599" width="8.75" style="3" customWidth="1"/>
    <col min="14600" max="14600" width="9.75" style="3" customWidth="1"/>
    <col min="14601" max="14601" width="9" style="3" customWidth="1"/>
    <col min="14602" max="14602" width="8.875" style="3" customWidth="1"/>
    <col min="14603" max="14603" width="8.875" style="3" bestFit="1" customWidth="1"/>
    <col min="14604" max="14604" width="8.25" style="3" bestFit="1" customWidth="1"/>
    <col min="14605" max="14605" width="9" style="3" customWidth="1"/>
    <col min="14606" max="14607" width="9" style="3"/>
    <col min="14608" max="14608" width="9.875" style="3" customWidth="1"/>
    <col min="14609" max="14609" width="9.5" style="3" customWidth="1"/>
    <col min="14610" max="14848" width="9" style="3"/>
    <col min="14849" max="14849" width="26" style="3" customWidth="1"/>
    <col min="14850" max="14850" width="5.625" style="3" customWidth="1"/>
    <col min="14851" max="14851" width="7.125" style="3" customWidth="1"/>
    <col min="14852" max="14852" width="9.125" style="3" customWidth="1"/>
    <col min="14853" max="14853" width="5.25" style="3" customWidth="1"/>
    <col min="14854" max="14854" width="9.5" style="3" customWidth="1"/>
    <col min="14855" max="14855" width="8.75" style="3" customWidth="1"/>
    <col min="14856" max="14856" width="9.75" style="3" customWidth="1"/>
    <col min="14857" max="14857" width="9" style="3" customWidth="1"/>
    <col min="14858" max="14858" width="8.875" style="3" customWidth="1"/>
    <col min="14859" max="14859" width="8.875" style="3" bestFit="1" customWidth="1"/>
    <col min="14860" max="14860" width="8.25" style="3" bestFit="1" customWidth="1"/>
    <col min="14861" max="14861" width="9" style="3" customWidth="1"/>
    <col min="14862" max="14863" width="9" style="3"/>
    <col min="14864" max="14864" width="9.875" style="3" customWidth="1"/>
    <col min="14865" max="14865" width="9.5" style="3" customWidth="1"/>
    <col min="14866" max="15104" width="9" style="3"/>
    <col min="15105" max="15105" width="26" style="3" customWidth="1"/>
    <col min="15106" max="15106" width="5.625" style="3" customWidth="1"/>
    <col min="15107" max="15107" width="7.125" style="3" customWidth="1"/>
    <col min="15108" max="15108" width="9.125" style="3" customWidth="1"/>
    <col min="15109" max="15109" width="5.25" style="3" customWidth="1"/>
    <col min="15110" max="15110" width="9.5" style="3" customWidth="1"/>
    <col min="15111" max="15111" width="8.75" style="3" customWidth="1"/>
    <col min="15112" max="15112" width="9.75" style="3" customWidth="1"/>
    <col min="15113" max="15113" width="9" style="3" customWidth="1"/>
    <col min="15114" max="15114" width="8.875" style="3" customWidth="1"/>
    <col min="15115" max="15115" width="8.875" style="3" bestFit="1" customWidth="1"/>
    <col min="15116" max="15116" width="8.25" style="3" bestFit="1" customWidth="1"/>
    <col min="15117" max="15117" width="9" style="3" customWidth="1"/>
    <col min="15118" max="15119" width="9" style="3"/>
    <col min="15120" max="15120" width="9.875" style="3" customWidth="1"/>
    <col min="15121" max="15121" width="9.5" style="3" customWidth="1"/>
    <col min="15122" max="15360" width="9" style="3"/>
    <col min="15361" max="15361" width="26" style="3" customWidth="1"/>
    <col min="15362" max="15362" width="5.625" style="3" customWidth="1"/>
    <col min="15363" max="15363" width="7.125" style="3" customWidth="1"/>
    <col min="15364" max="15364" width="9.125" style="3" customWidth="1"/>
    <col min="15365" max="15365" width="5.25" style="3" customWidth="1"/>
    <col min="15366" max="15366" width="9.5" style="3" customWidth="1"/>
    <col min="15367" max="15367" width="8.75" style="3" customWidth="1"/>
    <col min="15368" max="15368" width="9.75" style="3" customWidth="1"/>
    <col min="15369" max="15369" width="9" style="3" customWidth="1"/>
    <col min="15370" max="15370" width="8.875" style="3" customWidth="1"/>
    <col min="15371" max="15371" width="8.875" style="3" bestFit="1" customWidth="1"/>
    <col min="15372" max="15372" width="8.25" style="3" bestFit="1" customWidth="1"/>
    <col min="15373" max="15373" width="9" style="3" customWidth="1"/>
    <col min="15374" max="15375" width="9" style="3"/>
    <col min="15376" max="15376" width="9.875" style="3" customWidth="1"/>
    <col min="15377" max="15377" width="9.5" style="3" customWidth="1"/>
    <col min="15378" max="15616" width="9" style="3"/>
    <col min="15617" max="15617" width="26" style="3" customWidth="1"/>
    <col min="15618" max="15618" width="5.625" style="3" customWidth="1"/>
    <col min="15619" max="15619" width="7.125" style="3" customWidth="1"/>
    <col min="15620" max="15620" width="9.125" style="3" customWidth="1"/>
    <col min="15621" max="15621" width="5.25" style="3" customWidth="1"/>
    <col min="15622" max="15622" width="9.5" style="3" customWidth="1"/>
    <col min="15623" max="15623" width="8.75" style="3" customWidth="1"/>
    <col min="15624" max="15624" width="9.75" style="3" customWidth="1"/>
    <col min="15625" max="15625" width="9" style="3" customWidth="1"/>
    <col min="15626" max="15626" width="8.875" style="3" customWidth="1"/>
    <col min="15627" max="15627" width="8.875" style="3" bestFit="1" customWidth="1"/>
    <col min="15628" max="15628" width="8.25" style="3" bestFit="1" customWidth="1"/>
    <col min="15629" max="15629" width="9" style="3" customWidth="1"/>
    <col min="15630" max="15631" width="9" style="3"/>
    <col min="15632" max="15632" width="9.875" style="3" customWidth="1"/>
    <col min="15633" max="15633" width="9.5" style="3" customWidth="1"/>
    <col min="15634" max="15872" width="9" style="3"/>
    <col min="15873" max="15873" width="26" style="3" customWidth="1"/>
    <col min="15874" max="15874" width="5.625" style="3" customWidth="1"/>
    <col min="15875" max="15875" width="7.125" style="3" customWidth="1"/>
    <col min="15876" max="15876" width="9.125" style="3" customWidth="1"/>
    <col min="15877" max="15877" width="5.25" style="3" customWidth="1"/>
    <col min="15878" max="15878" width="9.5" style="3" customWidth="1"/>
    <col min="15879" max="15879" width="8.75" style="3" customWidth="1"/>
    <col min="15880" max="15880" width="9.75" style="3" customWidth="1"/>
    <col min="15881" max="15881" width="9" style="3" customWidth="1"/>
    <col min="15882" max="15882" width="8.875" style="3" customWidth="1"/>
    <col min="15883" max="15883" width="8.875" style="3" bestFit="1" customWidth="1"/>
    <col min="15884" max="15884" width="8.25" style="3" bestFit="1" customWidth="1"/>
    <col min="15885" max="15885" width="9" style="3" customWidth="1"/>
    <col min="15886" max="15887" width="9" style="3"/>
    <col min="15888" max="15888" width="9.875" style="3" customWidth="1"/>
    <col min="15889" max="15889" width="9.5" style="3" customWidth="1"/>
    <col min="15890" max="16128" width="9" style="3"/>
    <col min="16129" max="16129" width="26" style="3" customWidth="1"/>
    <col min="16130" max="16130" width="5.625" style="3" customWidth="1"/>
    <col min="16131" max="16131" width="7.125" style="3" customWidth="1"/>
    <col min="16132" max="16132" width="9.125" style="3" customWidth="1"/>
    <col min="16133" max="16133" width="5.25" style="3" customWidth="1"/>
    <col min="16134" max="16134" width="9.5" style="3" customWidth="1"/>
    <col min="16135" max="16135" width="8.75" style="3" customWidth="1"/>
    <col min="16136" max="16136" width="9.75" style="3" customWidth="1"/>
    <col min="16137" max="16137" width="9" style="3" customWidth="1"/>
    <col min="16138" max="16138" width="8.875" style="3" customWidth="1"/>
    <col min="16139" max="16139" width="8.875" style="3" bestFit="1" customWidth="1"/>
    <col min="16140" max="16140" width="8.25" style="3" bestFit="1" customWidth="1"/>
    <col min="16141" max="16141" width="9" style="3" customWidth="1"/>
    <col min="16142" max="16143" width="9" style="3"/>
    <col min="16144" max="16144" width="9.875" style="3" customWidth="1"/>
    <col min="16145" max="16145" width="9.5" style="3" customWidth="1"/>
    <col min="16146" max="16384" width="9" style="3"/>
  </cols>
  <sheetData>
    <row r="1" spans="1:19" s="1" customFormat="1" ht="12" customHeight="1">
      <c r="K1" s="2"/>
      <c r="Q1" s="2" t="s">
        <v>73</v>
      </c>
    </row>
    <row r="2" spans="1:19" s="1" customFormat="1" ht="12" customHeight="1">
      <c r="K2" s="2"/>
      <c r="Q2" s="31" t="s">
        <v>75</v>
      </c>
      <c r="R2" s="31"/>
      <c r="S2" s="31"/>
    </row>
    <row r="3" spans="1:19" s="1" customFormat="1" ht="12" customHeight="1">
      <c r="K3" s="2"/>
      <c r="Q3" s="30" t="s">
        <v>72</v>
      </c>
      <c r="R3" s="29"/>
      <c r="S3" s="29"/>
    </row>
    <row r="4" spans="1:19" s="1" customFormat="1" ht="12" customHeight="1">
      <c r="K4" s="2"/>
      <c r="Q4" s="28" t="s">
        <v>76</v>
      </c>
      <c r="R4" s="28"/>
      <c r="S4" s="28"/>
    </row>
    <row r="6" spans="1:19" ht="35.25" customHeight="1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>
      <c r="A7" s="4"/>
      <c r="B7" s="4"/>
      <c r="C7" s="4"/>
      <c r="D7" s="4"/>
      <c r="E7" s="5"/>
      <c r="F7" s="4"/>
      <c r="G7" s="4"/>
      <c r="H7" s="4"/>
      <c r="M7" s="6"/>
      <c r="S7" s="6" t="s">
        <v>1</v>
      </c>
    </row>
    <row r="8" spans="1:19" s="7" customFormat="1" ht="11.25" customHeight="1">
      <c r="A8" s="33" t="s">
        <v>2</v>
      </c>
      <c r="B8" s="36" t="s">
        <v>3</v>
      </c>
      <c r="C8" s="36" t="s">
        <v>4</v>
      </c>
      <c r="D8" s="37" t="s">
        <v>5</v>
      </c>
      <c r="E8" s="40" t="s">
        <v>6</v>
      </c>
      <c r="F8" s="33" t="s">
        <v>7</v>
      </c>
      <c r="G8" s="42" t="s">
        <v>8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4"/>
    </row>
    <row r="9" spans="1:19" s="7" customFormat="1" ht="11.25" customHeight="1">
      <c r="A9" s="34"/>
      <c r="B9" s="36"/>
      <c r="C9" s="36"/>
      <c r="D9" s="38"/>
      <c r="E9" s="40"/>
      <c r="F9" s="34"/>
      <c r="G9" s="33" t="s">
        <v>9</v>
      </c>
      <c r="H9" s="48" t="s">
        <v>10</v>
      </c>
      <c r="I9" s="49"/>
      <c r="J9" s="49"/>
      <c r="K9" s="49"/>
      <c r="L9" s="49"/>
      <c r="M9" s="49"/>
      <c r="N9" s="49"/>
      <c r="O9" s="50"/>
      <c r="P9" s="33" t="s">
        <v>11</v>
      </c>
      <c r="Q9" s="42" t="s">
        <v>10</v>
      </c>
      <c r="R9" s="43"/>
      <c r="S9" s="44"/>
    </row>
    <row r="10" spans="1:19" s="7" customFormat="1" ht="11.25" customHeight="1">
      <c r="A10" s="34"/>
      <c r="B10" s="36"/>
      <c r="C10" s="36"/>
      <c r="D10" s="38"/>
      <c r="E10" s="40"/>
      <c r="F10" s="34"/>
      <c r="G10" s="34"/>
      <c r="H10" s="51"/>
      <c r="I10" s="52"/>
      <c r="J10" s="52"/>
      <c r="K10" s="52"/>
      <c r="L10" s="52"/>
      <c r="M10" s="52"/>
      <c r="N10" s="52"/>
      <c r="O10" s="53"/>
      <c r="P10" s="34"/>
      <c r="Q10" s="33" t="s">
        <v>12</v>
      </c>
      <c r="R10" s="33" t="s">
        <v>13</v>
      </c>
      <c r="S10" s="54" t="s">
        <v>14</v>
      </c>
    </row>
    <row r="11" spans="1:19" s="7" customFormat="1" ht="11.25" customHeight="1">
      <c r="A11" s="34"/>
      <c r="B11" s="36"/>
      <c r="C11" s="36"/>
      <c r="D11" s="38"/>
      <c r="E11" s="40"/>
      <c r="F11" s="34"/>
      <c r="G11" s="34"/>
      <c r="H11" s="33" t="s">
        <v>15</v>
      </c>
      <c r="I11" s="48" t="s">
        <v>10</v>
      </c>
      <c r="J11" s="50"/>
      <c r="K11" s="33" t="s">
        <v>16</v>
      </c>
      <c r="L11" s="33" t="s">
        <v>17</v>
      </c>
      <c r="M11" s="33" t="s">
        <v>18</v>
      </c>
      <c r="N11" s="33" t="s">
        <v>19</v>
      </c>
      <c r="O11" s="33" t="s">
        <v>20</v>
      </c>
      <c r="P11" s="34"/>
      <c r="Q11" s="34"/>
      <c r="R11" s="35"/>
      <c r="S11" s="55"/>
    </row>
    <row r="12" spans="1:19" s="7" customFormat="1" ht="11.25" customHeight="1">
      <c r="A12" s="34"/>
      <c r="B12" s="36"/>
      <c r="C12" s="36"/>
      <c r="D12" s="38"/>
      <c r="E12" s="40"/>
      <c r="F12" s="34"/>
      <c r="G12" s="34"/>
      <c r="H12" s="34"/>
      <c r="I12" s="51"/>
      <c r="J12" s="53"/>
      <c r="K12" s="34"/>
      <c r="L12" s="34"/>
      <c r="M12" s="34"/>
      <c r="N12" s="34"/>
      <c r="O12" s="34"/>
      <c r="P12" s="34"/>
      <c r="Q12" s="34"/>
      <c r="R12" s="33" t="s">
        <v>21</v>
      </c>
      <c r="S12" s="55"/>
    </row>
    <row r="13" spans="1:19" s="7" customFormat="1" ht="104.25" customHeight="1">
      <c r="A13" s="35"/>
      <c r="B13" s="36"/>
      <c r="C13" s="36"/>
      <c r="D13" s="39"/>
      <c r="E13" s="41"/>
      <c r="F13" s="35"/>
      <c r="G13" s="35"/>
      <c r="H13" s="35"/>
      <c r="I13" s="8" t="s">
        <v>22</v>
      </c>
      <c r="J13" s="8" t="s">
        <v>23</v>
      </c>
      <c r="K13" s="35"/>
      <c r="L13" s="35"/>
      <c r="M13" s="35"/>
      <c r="N13" s="35"/>
      <c r="O13" s="35"/>
      <c r="P13" s="35"/>
      <c r="Q13" s="35"/>
      <c r="R13" s="35"/>
      <c r="S13" s="56"/>
    </row>
    <row r="14" spans="1:19" s="7" customFormat="1" ht="13.5" customHeight="1">
      <c r="A14" s="9" t="s">
        <v>24</v>
      </c>
      <c r="B14" s="9" t="s">
        <v>25</v>
      </c>
      <c r="C14" s="9" t="s">
        <v>26</v>
      </c>
      <c r="D14" s="9" t="s">
        <v>27</v>
      </c>
      <c r="E14" s="9" t="s">
        <v>28</v>
      </c>
      <c r="F14" s="9" t="s">
        <v>29</v>
      </c>
      <c r="G14" s="9" t="s">
        <v>30</v>
      </c>
      <c r="H14" s="9" t="s">
        <v>31</v>
      </c>
      <c r="I14" s="9" t="s">
        <v>32</v>
      </c>
      <c r="J14" s="9" t="s">
        <v>33</v>
      </c>
      <c r="K14" s="9" t="s">
        <v>34</v>
      </c>
      <c r="L14" s="9" t="s">
        <v>35</v>
      </c>
      <c r="M14" s="9" t="s">
        <v>36</v>
      </c>
      <c r="N14" s="9" t="s">
        <v>37</v>
      </c>
      <c r="O14" s="9" t="s">
        <v>38</v>
      </c>
      <c r="P14" s="9" t="s">
        <v>39</v>
      </c>
      <c r="Q14" s="9" t="s">
        <v>40</v>
      </c>
      <c r="R14" s="9" t="s">
        <v>41</v>
      </c>
      <c r="S14" s="9" t="s">
        <v>42</v>
      </c>
    </row>
    <row r="15" spans="1:19" ht="60" customHeight="1">
      <c r="A15" s="57" t="s">
        <v>43</v>
      </c>
      <c r="B15" s="58"/>
      <c r="C15" s="59"/>
      <c r="D15" s="19">
        <f>SUM(D16:D22)</f>
        <v>507250</v>
      </c>
      <c r="E15" s="10" t="s">
        <v>44</v>
      </c>
      <c r="F15" s="11">
        <f>SUM(F16:F22)</f>
        <v>994228</v>
      </c>
      <c r="G15" s="11">
        <f t="shared" ref="G15:S15" si="0">SUM(G16:G22)</f>
        <v>610420</v>
      </c>
      <c r="H15" s="11">
        <f t="shared" si="0"/>
        <v>507250</v>
      </c>
      <c r="I15" s="11">
        <f t="shared" si="0"/>
        <v>0</v>
      </c>
      <c r="J15" s="11">
        <f t="shared" si="0"/>
        <v>507250</v>
      </c>
      <c r="K15" s="11">
        <f t="shared" si="0"/>
        <v>22000</v>
      </c>
      <c r="L15" s="11">
        <f t="shared" si="0"/>
        <v>0</v>
      </c>
      <c r="M15" s="11">
        <f t="shared" si="0"/>
        <v>81170</v>
      </c>
      <c r="N15" s="11">
        <f t="shared" si="0"/>
        <v>0</v>
      </c>
      <c r="O15" s="11">
        <f t="shared" si="0"/>
        <v>0</v>
      </c>
      <c r="P15" s="11">
        <f t="shared" si="0"/>
        <v>383808</v>
      </c>
      <c r="Q15" s="11">
        <f t="shared" si="0"/>
        <v>383808</v>
      </c>
      <c r="R15" s="11">
        <f t="shared" si="0"/>
        <v>0</v>
      </c>
      <c r="S15" s="11">
        <f t="shared" si="0"/>
        <v>0</v>
      </c>
    </row>
    <row r="16" spans="1:19" ht="60" customHeight="1">
      <c r="A16" s="20" t="s">
        <v>56</v>
      </c>
      <c r="B16" s="14">
        <v>600</v>
      </c>
      <c r="C16" s="14">
        <v>60014</v>
      </c>
      <c r="D16" s="21">
        <v>0</v>
      </c>
      <c r="E16" s="15">
        <v>6610</v>
      </c>
      <c r="F16" s="16">
        <f t="shared" ref="F16:F17" si="1">SUM(G16,P16)</f>
        <v>68808</v>
      </c>
      <c r="G16" s="17">
        <f t="shared" ref="G16:G17" si="2">SUM(K16:O16,H16)</f>
        <v>0</v>
      </c>
      <c r="H16" s="16">
        <f t="shared" ref="H16:H17" si="3">SUM(I16:J16)</f>
        <v>0</v>
      </c>
      <c r="I16" s="21"/>
      <c r="J16" s="21"/>
      <c r="K16" s="21"/>
      <c r="L16" s="21"/>
      <c r="M16" s="17"/>
      <c r="N16" s="17"/>
      <c r="O16" s="17"/>
      <c r="P16" s="16">
        <f>SUM(S16,Q16)</f>
        <v>68808</v>
      </c>
      <c r="Q16" s="17">
        <v>68808</v>
      </c>
      <c r="R16" s="17"/>
      <c r="S16" s="17"/>
    </row>
    <row r="17" spans="1:19" ht="60" customHeight="1">
      <c r="A17" s="20" t="s">
        <v>57</v>
      </c>
      <c r="B17" s="14">
        <v>600</v>
      </c>
      <c r="C17" s="14">
        <v>60014</v>
      </c>
      <c r="D17" s="21">
        <v>0</v>
      </c>
      <c r="E17" s="15">
        <v>6610</v>
      </c>
      <c r="F17" s="16">
        <f t="shared" si="1"/>
        <v>315000</v>
      </c>
      <c r="G17" s="17">
        <f t="shared" si="2"/>
        <v>0</v>
      </c>
      <c r="H17" s="16">
        <f t="shared" si="3"/>
        <v>0</v>
      </c>
      <c r="I17" s="21"/>
      <c r="J17" s="21"/>
      <c r="K17" s="21"/>
      <c r="L17" s="21"/>
      <c r="M17" s="17"/>
      <c r="N17" s="17"/>
      <c r="O17" s="17"/>
      <c r="P17" s="16">
        <f>SUM(S17,Q17)</f>
        <v>315000</v>
      </c>
      <c r="Q17" s="17">
        <v>315000</v>
      </c>
      <c r="R17" s="17"/>
      <c r="S17" s="17"/>
    </row>
    <row r="18" spans="1:19" ht="72.75" customHeight="1">
      <c r="A18" s="20" t="s">
        <v>68</v>
      </c>
      <c r="B18" s="14">
        <v>600</v>
      </c>
      <c r="C18" s="14">
        <v>60014</v>
      </c>
      <c r="D18" s="21">
        <v>500000</v>
      </c>
      <c r="E18" s="15">
        <v>2310</v>
      </c>
      <c r="F18" s="16">
        <f t="shared" ref="F18" si="4">SUM(G18,P18)</f>
        <v>500000</v>
      </c>
      <c r="G18" s="17">
        <f t="shared" ref="G18" si="5">SUM(K18:O18,H18)</f>
        <v>500000</v>
      </c>
      <c r="H18" s="16">
        <f t="shared" ref="H18" si="6">SUM(I18:J18)</f>
        <v>500000</v>
      </c>
      <c r="I18" s="21"/>
      <c r="J18" s="21">
        <v>500000</v>
      </c>
      <c r="K18" s="21"/>
      <c r="L18" s="21"/>
      <c r="M18" s="17"/>
      <c r="N18" s="17"/>
      <c r="O18" s="17"/>
      <c r="P18" s="16">
        <f>SUM(S18,Q18)</f>
        <v>0</v>
      </c>
      <c r="Q18" s="17">
        <v>0</v>
      </c>
      <c r="R18" s="17"/>
      <c r="S18" s="17"/>
    </row>
    <row r="19" spans="1:19" ht="78.75" customHeight="1">
      <c r="A19" s="12" t="s">
        <v>45</v>
      </c>
      <c r="B19" s="13">
        <v>750</v>
      </c>
      <c r="C19" s="13">
        <v>75075</v>
      </c>
      <c r="D19" s="21"/>
      <c r="E19" s="15">
        <v>2329</v>
      </c>
      <c r="F19" s="16">
        <f>SUM(G19,P19)</f>
        <v>81170</v>
      </c>
      <c r="G19" s="17">
        <f>SUM(K19:O19,H19)</f>
        <v>81170</v>
      </c>
      <c r="H19" s="16">
        <f>SUM(I19:J19)</f>
        <v>0</v>
      </c>
      <c r="I19" s="16"/>
      <c r="J19" s="18"/>
      <c r="K19" s="16"/>
      <c r="L19" s="18"/>
      <c r="M19" s="16">
        <v>81170</v>
      </c>
      <c r="N19" s="18"/>
      <c r="O19" s="18"/>
      <c r="P19" s="16">
        <f>SUM(S19,Q19)</f>
        <v>0</v>
      </c>
      <c r="Q19" s="16"/>
      <c r="R19" s="16"/>
      <c r="S19" s="16"/>
    </row>
    <row r="20" spans="1:19" ht="78.75" customHeight="1">
      <c r="A20" s="12" t="s">
        <v>64</v>
      </c>
      <c r="B20" s="13">
        <v>851</v>
      </c>
      <c r="C20" s="13">
        <v>85154</v>
      </c>
      <c r="D20" s="21">
        <v>4500</v>
      </c>
      <c r="E20" s="15">
        <v>2310</v>
      </c>
      <c r="F20" s="16">
        <f>SUM(G20,P20)</f>
        <v>4500</v>
      </c>
      <c r="G20" s="17">
        <f>SUM(K20:O20,H20)</f>
        <v>4500</v>
      </c>
      <c r="H20" s="16">
        <f>SUM(I20:J20)</f>
        <v>4500</v>
      </c>
      <c r="I20" s="16"/>
      <c r="J20" s="16">
        <v>4500</v>
      </c>
      <c r="K20" s="16"/>
      <c r="L20" s="18"/>
      <c r="M20" s="16"/>
      <c r="N20" s="18"/>
      <c r="O20" s="18"/>
      <c r="P20" s="16"/>
      <c r="Q20" s="16"/>
      <c r="R20" s="16"/>
      <c r="S20" s="16"/>
    </row>
    <row r="21" spans="1:19" ht="39.75" customHeight="1">
      <c r="A21" s="12" t="s">
        <v>46</v>
      </c>
      <c r="B21" s="13">
        <v>921</v>
      </c>
      <c r="C21" s="13">
        <v>92116</v>
      </c>
      <c r="D21" s="21"/>
      <c r="E21" s="15">
        <v>2310</v>
      </c>
      <c r="F21" s="17">
        <f>SUM(G21,P21)</f>
        <v>22000</v>
      </c>
      <c r="G21" s="17">
        <f>SUM(K21:O21,H21)</f>
        <v>22000</v>
      </c>
      <c r="H21" s="17">
        <f>SUM(I21:J21)</f>
        <v>0</v>
      </c>
      <c r="I21" s="17"/>
      <c r="J21" s="26"/>
      <c r="K21" s="17">
        <v>22000</v>
      </c>
      <c r="L21" s="26"/>
      <c r="M21" s="17"/>
      <c r="N21" s="26"/>
      <c r="O21" s="26"/>
      <c r="P21" s="17">
        <f>SUM(S21,Q21)</f>
        <v>0</v>
      </c>
      <c r="Q21" s="17"/>
      <c r="R21" s="17"/>
      <c r="S21" s="17"/>
    </row>
    <row r="22" spans="1:19" ht="39.75" customHeight="1">
      <c r="A22" s="12" t="s">
        <v>61</v>
      </c>
      <c r="B22" s="13">
        <v>921</v>
      </c>
      <c r="C22" s="13">
        <v>92195</v>
      </c>
      <c r="D22" s="21">
        <v>2750</v>
      </c>
      <c r="E22" s="15">
        <v>2310</v>
      </c>
      <c r="F22" s="17">
        <f>SUM(G22,P22)</f>
        <v>2750</v>
      </c>
      <c r="G22" s="17">
        <f>SUM(K22:O22,H22)</f>
        <v>2750</v>
      </c>
      <c r="H22" s="17">
        <f>SUM(I22:J22)</f>
        <v>2750</v>
      </c>
      <c r="I22" s="17"/>
      <c r="J22" s="17">
        <v>2750</v>
      </c>
      <c r="K22" s="17"/>
      <c r="L22" s="26"/>
      <c r="M22" s="17"/>
      <c r="N22" s="26"/>
      <c r="O22" s="26"/>
      <c r="P22" s="17"/>
      <c r="Q22" s="17"/>
      <c r="R22" s="17"/>
      <c r="S22" s="17"/>
    </row>
    <row r="23" spans="1:19" ht="60" customHeight="1">
      <c r="A23" s="45" t="s">
        <v>47</v>
      </c>
      <c r="B23" s="46"/>
      <c r="C23" s="47"/>
      <c r="D23" s="19">
        <f>SUM(D30:D31,D24)</f>
        <v>621547</v>
      </c>
      <c r="E23" s="10" t="s">
        <v>44</v>
      </c>
      <c r="F23" s="19">
        <f t="shared" ref="F23:S23" si="7">SUM(F30:F31,F24)</f>
        <v>2030955</v>
      </c>
      <c r="G23" s="19">
        <f t="shared" si="7"/>
        <v>2030955</v>
      </c>
      <c r="H23" s="19">
        <f t="shared" si="7"/>
        <v>358708</v>
      </c>
      <c r="I23" s="19">
        <f t="shared" si="7"/>
        <v>94500</v>
      </c>
      <c r="J23" s="19">
        <f t="shared" si="7"/>
        <v>264208</v>
      </c>
      <c r="K23" s="19">
        <f t="shared" si="7"/>
        <v>1428337</v>
      </c>
      <c r="L23" s="19">
        <f t="shared" si="7"/>
        <v>243910</v>
      </c>
      <c r="M23" s="19">
        <f t="shared" si="7"/>
        <v>0</v>
      </c>
      <c r="N23" s="19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</row>
    <row r="24" spans="1:19" ht="55.5" customHeight="1">
      <c r="A24" s="20" t="s">
        <v>48</v>
      </c>
      <c r="B24" s="14">
        <v>801</v>
      </c>
      <c r="C24" s="14">
        <v>80105</v>
      </c>
      <c r="D24" s="21">
        <v>178500</v>
      </c>
      <c r="E24" s="15">
        <v>2310</v>
      </c>
      <c r="F24" s="16">
        <f>SUM(G24,P24)</f>
        <v>178500</v>
      </c>
      <c r="G24" s="17">
        <f>SUM(K24:O24,H24)</f>
        <v>178500</v>
      </c>
      <c r="H24" s="16">
        <f>SUM(I24:J24)</f>
        <v>178500</v>
      </c>
      <c r="I24" s="21">
        <v>94500</v>
      </c>
      <c r="J24" s="21">
        <v>84000</v>
      </c>
      <c r="K24" s="21"/>
      <c r="L24" s="21"/>
      <c r="M24" s="17"/>
      <c r="N24" s="17"/>
      <c r="O24" s="17"/>
      <c r="P24" s="16">
        <f>SUM(S24,Q24)</f>
        <v>0</v>
      </c>
      <c r="Q24" s="17"/>
      <c r="R24" s="17"/>
      <c r="S24" s="17"/>
    </row>
    <row r="25" spans="1:19" ht="55.5" customHeight="1">
      <c r="A25" s="20" t="s">
        <v>59</v>
      </c>
      <c r="B25" s="22">
        <v>852</v>
      </c>
      <c r="C25" s="14">
        <v>85203</v>
      </c>
      <c r="D25" s="21">
        <v>16825</v>
      </c>
      <c r="E25" s="15">
        <v>2310</v>
      </c>
      <c r="F25" s="16">
        <f>SUM(G25,P25)</f>
        <v>16825</v>
      </c>
      <c r="G25" s="17">
        <f>SUM(K25:O25,H25)</f>
        <v>16825</v>
      </c>
      <c r="H25" s="16">
        <f>SUM(I25:J25)</f>
        <v>16825</v>
      </c>
      <c r="I25" s="21"/>
      <c r="J25" s="21">
        <v>16825</v>
      </c>
      <c r="K25" s="21"/>
      <c r="L25" s="21"/>
      <c r="M25" s="17"/>
      <c r="N25" s="17"/>
      <c r="O25" s="17"/>
      <c r="P25" s="16"/>
      <c r="Q25" s="17"/>
      <c r="R25" s="17"/>
      <c r="S25" s="17"/>
    </row>
    <row r="26" spans="1:19" ht="63.75" customHeight="1">
      <c r="A26" s="20" t="s">
        <v>49</v>
      </c>
      <c r="B26" s="22">
        <v>852</v>
      </c>
      <c r="C26" s="14">
        <v>85201</v>
      </c>
      <c r="D26" s="21">
        <v>308478</v>
      </c>
      <c r="E26" s="15">
        <v>2320</v>
      </c>
      <c r="F26" s="17">
        <f>SUM(G26,P26)</f>
        <v>1557212</v>
      </c>
      <c r="G26" s="17">
        <f>SUM(K26:O26,H26)</f>
        <v>1557212</v>
      </c>
      <c r="H26" s="17">
        <f>SUM(I26:J26)</f>
        <v>163383</v>
      </c>
      <c r="I26" s="21"/>
      <c r="J26" s="21">
        <v>163383</v>
      </c>
      <c r="K26" s="21">
        <v>1261087</v>
      </c>
      <c r="L26" s="21">
        <v>132742</v>
      </c>
      <c r="M26" s="17"/>
      <c r="N26" s="17"/>
      <c r="O26" s="17"/>
      <c r="P26" s="17">
        <f>SUM(S26,Q26)</f>
        <v>0</v>
      </c>
      <c r="Q26" s="17"/>
      <c r="R26" s="17"/>
      <c r="S26" s="17"/>
    </row>
    <row r="27" spans="1:19" ht="33" customHeight="1">
      <c r="A27" s="60" t="s">
        <v>50</v>
      </c>
      <c r="B27" s="62">
        <v>852</v>
      </c>
      <c r="C27" s="62">
        <v>85204</v>
      </c>
      <c r="D27" s="21">
        <v>9223</v>
      </c>
      <c r="E27" s="15">
        <v>2310</v>
      </c>
      <c r="F27" s="16">
        <f>SUM(G27,P27)</f>
        <v>9223</v>
      </c>
      <c r="G27" s="17">
        <f>SUM(K27:O27,H27)</f>
        <v>9223</v>
      </c>
      <c r="H27" s="16">
        <f>SUM(I27:J27)</f>
        <v>0</v>
      </c>
      <c r="I27" s="21"/>
      <c r="J27" s="21"/>
      <c r="K27" s="21"/>
      <c r="L27" s="21">
        <v>9223</v>
      </c>
      <c r="M27" s="17"/>
      <c r="N27" s="17"/>
      <c r="O27" s="17"/>
      <c r="P27" s="16">
        <f>SUM(S27,Q27)</f>
        <v>0</v>
      </c>
      <c r="Q27" s="17"/>
      <c r="R27" s="17"/>
      <c r="S27" s="17"/>
    </row>
    <row r="28" spans="1:19" ht="33" customHeight="1">
      <c r="A28" s="61"/>
      <c r="B28" s="63"/>
      <c r="C28" s="63"/>
      <c r="D28" s="21">
        <v>101945</v>
      </c>
      <c r="E28" s="15">
        <v>2320</v>
      </c>
      <c r="F28" s="16">
        <f>SUM(G28,P28)</f>
        <v>262619</v>
      </c>
      <c r="G28" s="17">
        <f>SUM(K28:O28,H28)</f>
        <v>262619</v>
      </c>
      <c r="H28" s="16">
        <f>SUM(I28:J28)</f>
        <v>0</v>
      </c>
      <c r="I28" s="21"/>
      <c r="J28" s="21"/>
      <c r="K28" s="21">
        <v>160674</v>
      </c>
      <c r="L28" s="21">
        <v>101945</v>
      </c>
      <c r="M28" s="17"/>
      <c r="N28" s="17"/>
      <c r="O28" s="17"/>
      <c r="P28" s="16">
        <f>SUM(S28,Q28)</f>
        <v>0</v>
      </c>
      <c r="Q28" s="17"/>
      <c r="R28" s="17"/>
      <c r="S28" s="17"/>
    </row>
    <row r="29" spans="1:19" ht="25.5" customHeight="1">
      <c r="A29" s="20" t="s">
        <v>51</v>
      </c>
      <c r="B29" s="14">
        <v>852</v>
      </c>
      <c r="C29" s="14">
        <v>85204</v>
      </c>
      <c r="D29" s="21">
        <f>SUM(D27:D28)</f>
        <v>111168</v>
      </c>
      <c r="E29" s="15"/>
      <c r="F29" s="21">
        <f t="shared" ref="F29:S29" si="8">SUM(F27:F28)</f>
        <v>271842</v>
      </c>
      <c r="G29" s="21">
        <f t="shared" si="8"/>
        <v>271842</v>
      </c>
      <c r="H29" s="21">
        <f t="shared" si="8"/>
        <v>0</v>
      </c>
      <c r="I29" s="21">
        <f t="shared" si="8"/>
        <v>0</v>
      </c>
      <c r="J29" s="21">
        <f t="shared" si="8"/>
        <v>0</v>
      </c>
      <c r="K29" s="21">
        <f t="shared" si="8"/>
        <v>160674</v>
      </c>
      <c r="L29" s="21">
        <f t="shared" si="8"/>
        <v>111168</v>
      </c>
      <c r="M29" s="21">
        <f t="shared" si="8"/>
        <v>0</v>
      </c>
      <c r="N29" s="21">
        <f t="shared" si="8"/>
        <v>0</v>
      </c>
      <c r="O29" s="21">
        <f t="shared" si="8"/>
        <v>0</v>
      </c>
      <c r="P29" s="21">
        <f t="shared" si="8"/>
        <v>0</v>
      </c>
      <c r="Q29" s="21">
        <f t="shared" si="8"/>
        <v>0</v>
      </c>
      <c r="R29" s="21">
        <f t="shared" si="8"/>
        <v>0</v>
      </c>
      <c r="S29" s="21">
        <f t="shared" si="8"/>
        <v>0</v>
      </c>
    </row>
    <row r="30" spans="1:19" ht="24.75" customHeight="1">
      <c r="A30" s="23" t="s">
        <v>52</v>
      </c>
      <c r="B30" s="24">
        <v>852</v>
      </c>
      <c r="C30" s="24"/>
      <c r="D30" s="21">
        <f>SUM(D26,D29,D25)</f>
        <v>436471</v>
      </c>
      <c r="E30" s="15"/>
      <c r="F30" s="21">
        <f>SUM(F26,F29,F25)</f>
        <v>1845879</v>
      </c>
      <c r="G30" s="21">
        <f t="shared" ref="G30:S30" si="9">SUM(G26,G29,G25)</f>
        <v>1845879</v>
      </c>
      <c r="H30" s="21">
        <f t="shared" si="9"/>
        <v>180208</v>
      </c>
      <c r="I30" s="21">
        <f t="shared" si="9"/>
        <v>0</v>
      </c>
      <c r="J30" s="21">
        <f t="shared" si="9"/>
        <v>180208</v>
      </c>
      <c r="K30" s="21">
        <f t="shared" si="9"/>
        <v>1421761</v>
      </c>
      <c r="L30" s="21">
        <f t="shared" si="9"/>
        <v>243910</v>
      </c>
      <c r="M30" s="21">
        <f t="shared" si="9"/>
        <v>0</v>
      </c>
      <c r="N30" s="21">
        <f t="shared" si="9"/>
        <v>0</v>
      </c>
      <c r="O30" s="21">
        <f t="shared" si="9"/>
        <v>0</v>
      </c>
      <c r="P30" s="21">
        <f t="shared" si="9"/>
        <v>0</v>
      </c>
      <c r="Q30" s="21">
        <f t="shared" si="9"/>
        <v>0</v>
      </c>
      <c r="R30" s="21">
        <f t="shared" si="9"/>
        <v>0</v>
      </c>
      <c r="S30" s="21">
        <f t="shared" si="9"/>
        <v>0</v>
      </c>
    </row>
    <row r="31" spans="1:19" ht="54" customHeight="1">
      <c r="A31" s="20" t="s">
        <v>53</v>
      </c>
      <c r="B31" s="14">
        <v>853</v>
      </c>
      <c r="C31" s="14">
        <v>85311</v>
      </c>
      <c r="D31" s="21">
        <v>6576</v>
      </c>
      <c r="E31" s="15">
        <v>2320</v>
      </c>
      <c r="F31" s="21">
        <v>6576</v>
      </c>
      <c r="G31" s="17">
        <f>SUM(K31:O31,H31)</f>
        <v>6576</v>
      </c>
      <c r="H31" s="17">
        <f>SUM(I31:J31)</f>
        <v>0</v>
      </c>
      <c r="I31" s="21"/>
      <c r="J31" s="21"/>
      <c r="K31" s="21">
        <v>6576</v>
      </c>
      <c r="L31" s="21"/>
      <c r="M31" s="17"/>
      <c r="N31" s="17"/>
      <c r="O31" s="17"/>
      <c r="P31" s="17">
        <f>SUM(S31,Q31)</f>
        <v>0</v>
      </c>
      <c r="Q31" s="17"/>
      <c r="R31" s="17"/>
      <c r="S31" s="17"/>
    </row>
    <row r="32" spans="1:19" ht="57.75" customHeight="1">
      <c r="A32" s="45" t="s">
        <v>54</v>
      </c>
      <c r="B32" s="46"/>
      <c r="C32" s="47"/>
      <c r="D32" s="19">
        <f>SUM(D33:D43)</f>
        <v>6800194</v>
      </c>
      <c r="E32" s="10" t="s">
        <v>44</v>
      </c>
      <c r="F32" s="10">
        <f>SUM(F33:F43)</f>
        <v>6983194</v>
      </c>
      <c r="G32" s="10">
        <f t="shared" ref="G32:S32" si="10">SUM(G33:G43)</f>
        <v>849900</v>
      </c>
      <c r="H32" s="10">
        <f t="shared" si="10"/>
        <v>809900</v>
      </c>
      <c r="I32" s="10">
        <f t="shared" si="10"/>
        <v>0</v>
      </c>
      <c r="J32" s="10">
        <f t="shared" si="10"/>
        <v>809900</v>
      </c>
      <c r="K32" s="10">
        <f t="shared" si="10"/>
        <v>40000</v>
      </c>
      <c r="L32" s="10">
        <f t="shared" si="10"/>
        <v>0</v>
      </c>
      <c r="M32" s="10">
        <f t="shared" si="10"/>
        <v>0</v>
      </c>
      <c r="N32" s="10">
        <f t="shared" si="10"/>
        <v>0</v>
      </c>
      <c r="O32" s="10">
        <f t="shared" si="10"/>
        <v>0</v>
      </c>
      <c r="P32" s="10">
        <f t="shared" si="10"/>
        <v>6133294</v>
      </c>
      <c r="Q32" s="10">
        <f t="shared" si="10"/>
        <v>6133294</v>
      </c>
      <c r="R32" s="10">
        <f t="shared" si="10"/>
        <v>252294</v>
      </c>
      <c r="S32" s="10">
        <f t="shared" si="10"/>
        <v>0</v>
      </c>
    </row>
    <row r="33" spans="1:19" ht="53.25" customHeight="1">
      <c r="A33" s="12" t="s">
        <v>55</v>
      </c>
      <c r="B33" s="13">
        <v>600</v>
      </c>
      <c r="C33" s="13">
        <v>60014</v>
      </c>
      <c r="D33" s="25">
        <v>2159294</v>
      </c>
      <c r="E33" s="15">
        <v>6300</v>
      </c>
      <c r="F33" s="16">
        <f t="shared" ref="F33:F41" si="11">SUM(G33,P33)</f>
        <v>2159294</v>
      </c>
      <c r="G33" s="17">
        <f t="shared" ref="G33:G41" si="12">SUM(K33:O33,H33)</f>
        <v>0</v>
      </c>
      <c r="H33" s="16">
        <f t="shared" ref="H33:H41" si="13">SUM(I33:J33)</f>
        <v>0</v>
      </c>
      <c r="I33" s="26"/>
      <c r="J33" s="26"/>
      <c r="K33" s="26"/>
      <c r="L33" s="26"/>
      <c r="M33" s="17"/>
      <c r="N33" s="26"/>
      <c r="O33" s="26"/>
      <c r="P33" s="16">
        <f>SUM(S33,Q33)</f>
        <v>2159294</v>
      </c>
      <c r="Q33" s="17">
        <v>2159294</v>
      </c>
      <c r="R33" s="17">
        <v>252294</v>
      </c>
      <c r="S33" s="17"/>
    </row>
    <row r="34" spans="1:19" ht="44.25" customHeight="1">
      <c r="A34" s="12" t="s">
        <v>62</v>
      </c>
      <c r="B34" s="13">
        <v>600</v>
      </c>
      <c r="C34" s="13">
        <v>60014</v>
      </c>
      <c r="D34" s="25">
        <v>300000</v>
      </c>
      <c r="E34" s="15">
        <v>2710</v>
      </c>
      <c r="F34" s="16">
        <f t="shared" si="11"/>
        <v>300000</v>
      </c>
      <c r="G34" s="17">
        <f t="shared" si="12"/>
        <v>300000</v>
      </c>
      <c r="H34" s="16">
        <f t="shared" si="13"/>
        <v>300000</v>
      </c>
      <c r="I34" s="26"/>
      <c r="J34" s="17">
        <v>300000</v>
      </c>
      <c r="K34" s="26"/>
      <c r="L34" s="26"/>
      <c r="M34" s="17"/>
      <c r="N34" s="26"/>
      <c r="O34" s="26"/>
      <c r="P34" s="16"/>
      <c r="Q34" s="17"/>
      <c r="R34" s="17"/>
      <c r="S34" s="17"/>
    </row>
    <row r="35" spans="1:19" ht="42" customHeight="1">
      <c r="A35" s="12" t="s">
        <v>63</v>
      </c>
      <c r="B35" s="13">
        <v>600</v>
      </c>
      <c r="C35" s="13">
        <v>60014</v>
      </c>
      <c r="D35" s="25">
        <v>307000</v>
      </c>
      <c r="E35" s="15">
        <v>2710</v>
      </c>
      <c r="F35" s="16">
        <f t="shared" si="11"/>
        <v>384000</v>
      </c>
      <c r="G35" s="17">
        <f t="shared" si="12"/>
        <v>384000</v>
      </c>
      <c r="H35" s="16">
        <f t="shared" si="13"/>
        <v>384000</v>
      </c>
      <c r="I35" s="26"/>
      <c r="J35" s="17">
        <v>384000</v>
      </c>
      <c r="K35" s="26"/>
      <c r="L35" s="26"/>
      <c r="M35" s="17"/>
      <c r="N35" s="26"/>
      <c r="O35" s="26"/>
      <c r="P35" s="17"/>
      <c r="Q35" s="17"/>
      <c r="R35" s="17"/>
      <c r="S35" s="17"/>
    </row>
    <row r="36" spans="1:19" ht="42" customHeight="1">
      <c r="A36" s="12" t="s">
        <v>74</v>
      </c>
      <c r="B36" s="13">
        <v>600</v>
      </c>
      <c r="C36" s="13">
        <v>60014</v>
      </c>
      <c r="D36" s="25">
        <v>32000</v>
      </c>
      <c r="E36" s="15">
        <v>2710</v>
      </c>
      <c r="F36" s="17">
        <f t="shared" ref="F36" si="14">SUM(G36,P36)</f>
        <v>98000</v>
      </c>
      <c r="G36" s="17">
        <f t="shared" ref="G36" si="15">SUM(K36:O36,H36)</f>
        <v>98000</v>
      </c>
      <c r="H36" s="17">
        <f t="shared" ref="H36" si="16">SUM(I36:J36)</f>
        <v>98000</v>
      </c>
      <c r="I36" s="26"/>
      <c r="J36" s="17">
        <v>98000</v>
      </c>
      <c r="K36" s="26"/>
      <c r="L36" s="26"/>
      <c r="M36" s="17"/>
      <c r="N36" s="26"/>
      <c r="O36" s="26"/>
      <c r="P36" s="17"/>
      <c r="Q36" s="17"/>
      <c r="R36" s="17"/>
      <c r="S36" s="17"/>
    </row>
    <row r="37" spans="1:19" ht="41.25" customHeight="1">
      <c r="A37" s="12" t="s">
        <v>60</v>
      </c>
      <c r="B37" s="13">
        <v>600</v>
      </c>
      <c r="C37" s="13">
        <v>60014</v>
      </c>
      <c r="D37" s="25">
        <v>27900</v>
      </c>
      <c r="E37" s="15">
        <v>2710</v>
      </c>
      <c r="F37" s="17">
        <f t="shared" si="11"/>
        <v>27900</v>
      </c>
      <c r="G37" s="17">
        <f t="shared" si="12"/>
        <v>27900</v>
      </c>
      <c r="H37" s="17">
        <f t="shared" si="13"/>
        <v>27900</v>
      </c>
      <c r="I37" s="26"/>
      <c r="J37" s="17">
        <v>27900</v>
      </c>
      <c r="K37" s="26"/>
      <c r="L37" s="26"/>
      <c r="M37" s="17"/>
      <c r="N37" s="26"/>
      <c r="O37" s="26"/>
      <c r="P37" s="17"/>
      <c r="Q37" s="17"/>
      <c r="R37" s="17"/>
      <c r="S37" s="17"/>
    </row>
    <row r="38" spans="1:19" ht="67.5" customHeight="1">
      <c r="A38" s="12" t="s">
        <v>70</v>
      </c>
      <c r="B38" s="13">
        <v>600</v>
      </c>
      <c r="C38" s="13">
        <v>60014</v>
      </c>
      <c r="D38" s="25">
        <v>200000</v>
      </c>
      <c r="E38" s="15">
        <v>6300</v>
      </c>
      <c r="F38" s="17">
        <f t="shared" ref="F38" si="17">SUM(G38,P38)</f>
        <v>200000</v>
      </c>
      <c r="G38" s="17">
        <f t="shared" ref="G38" si="18">SUM(K38:O38,H38)</f>
        <v>0</v>
      </c>
      <c r="H38" s="17">
        <f t="shared" ref="H38" si="19">SUM(I38:J38)</f>
        <v>0</v>
      </c>
      <c r="I38" s="26"/>
      <c r="J38" s="17"/>
      <c r="K38" s="26"/>
      <c r="L38" s="26"/>
      <c r="M38" s="17"/>
      <c r="N38" s="26"/>
      <c r="O38" s="26"/>
      <c r="P38" s="16">
        <f>SUM(S38,Q38)</f>
        <v>200000</v>
      </c>
      <c r="Q38" s="17">
        <v>200000</v>
      </c>
      <c r="R38" s="17"/>
      <c r="S38" s="17"/>
    </row>
    <row r="39" spans="1:19" ht="67.5" customHeight="1">
      <c r="A39" s="12" t="s">
        <v>71</v>
      </c>
      <c r="B39" s="13">
        <v>600</v>
      </c>
      <c r="C39" s="13">
        <v>60014</v>
      </c>
      <c r="D39" s="25">
        <v>3664000</v>
      </c>
      <c r="E39" s="15">
        <v>6300</v>
      </c>
      <c r="F39" s="17">
        <f t="shared" ref="F39" si="20">SUM(G39,P39)</f>
        <v>3664000</v>
      </c>
      <c r="G39" s="17">
        <f t="shared" ref="G39" si="21">SUM(K39:O39,H39)</f>
        <v>0</v>
      </c>
      <c r="H39" s="17">
        <f t="shared" ref="H39" si="22">SUM(I39:J39)</f>
        <v>0</v>
      </c>
      <c r="I39" s="26"/>
      <c r="J39" s="17"/>
      <c r="K39" s="26"/>
      <c r="L39" s="26"/>
      <c r="M39" s="17"/>
      <c r="N39" s="26"/>
      <c r="O39" s="26"/>
      <c r="P39" s="17">
        <f>SUM(S39,Q39)</f>
        <v>3664000</v>
      </c>
      <c r="Q39" s="17">
        <v>3664000</v>
      </c>
      <c r="R39" s="17"/>
      <c r="S39" s="17"/>
    </row>
    <row r="40" spans="1:19" ht="68.25" customHeight="1">
      <c r="A40" s="12" t="s">
        <v>67</v>
      </c>
      <c r="B40" s="13">
        <v>754</v>
      </c>
      <c r="C40" s="13">
        <v>75411</v>
      </c>
      <c r="D40" s="25">
        <v>60000</v>
      </c>
      <c r="E40" s="15">
        <v>6300</v>
      </c>
      <c r="F40" s="17">
        <f t="shared" si="11"/>
        <v>60000</v>
      </c>
      <c r="G40" s="17">
        <f t="shared" si="12"/>
        <v>0</v>
      </c>
      <c r="H40" s="17">
        <f t="shared" si="13"/>
        <v>0</v>
      </c>
      <c r="I40" s="26"/>
      <c r="J40" s="17"/>
      <c r="K40" s="26"/>
      <c r="L40" s="26"/>
      <c r="M40" s="17"/>
      <c r="N40" s="26"/>
      <c r="O40" s="26"/>
      <c r="P40" s="16">
        <f>SUM(S40,Q40)</f>
        <v>60000</v>
      </c>
      <c r="Q40" s="17">
        <v>60000</v>
      </c>
      <c r="R40" s="17"/>
      <c r="S40" s="17"/>
    </row>
    <row r="41" spans="1:19" ht="51.75" customHeight="1">
      <c r="A41" s="12" t="s">
        <v>69</v>
      </c>
      <c r="B41" s="13">
        <v>851</v>
      </c>
      <c r="C41" s="13">
        <v>85148</v>
      </c>
      <c r="D41" s="25">
        <v>50000</v>
      </c>
      <c r="E41" s="15">
        <v>6300</v>
      </c>
      <c r="F41" s="17">
        <f t="shared" si="11"/>
        <v>50000</v>
      </c>
      <c r="G41" s="17">
        <f t="shared" si="12"/>
        <v>0</v>
      </c>
      <c r="H41" s="17">
        <f t="shared" si="13"/>
        <v>0</v>
      </c>
      <c r="I41" s="26"/>
      <c r="J41" s="17"/>
      <c r="K41" s="26"/>
      <c r="L41" s="26"/>
      <c r="M41" s="17"/>
      <c r="N41" s="26"/>
      <c r="O41" s="26"/>
      <c r="P41" s="17">
        <v>50000</v>
      </c>
      <c r="Q41" s="17">
        <v>50000</v>
      </c>
      <c r="R41" s="17"/>
      <c r="S41" s="17"/>
    </row>
    <row r="42" spans="1:19" ht="42" customHeight="1">
      <c r="A42" s="12" t="s">
        <v>65</v>
      </c>
      <c r="B42" s="13">
        <v>900</v>
      </c>
      <c r="C42" s="13">
        <v>90019</v>
      </c>
      <c r="D42" s="25">
        <v>0</v>
      </c>
      <c r="E42" s="15">
        <v>2710</v>
      </c>
      <c r="F42" s="17">
        <f t="shared" ref="F42" si="23">SUM(G42,P42)</f>
        <v>20000</v>
      </c>
      <c r="G42" s="17">
        <f t="shared" ref="G42" si="24">SUM(K42:O42,H42)</f>
        <v>20000</v>
      </c>
      <c r="H42" s="17">
        <f t="shared" ref="H42" si="25">SUM(I42:J42)</f>
        <v>0</v>
      </c>
      <c r="I42" s="26"/>
      <c r="J42" s="17"/>
      <c r="K42" s="26">
        <v>20000</v>
      </c>
      <c r="L42" s="26"/>
      <c r="M42" s="17"/>
      <c r="N42" s="26"/>
      <c r="O42" s="26"/>
      <c r="P42" s="17"/>
      <c r="Q42" s="17"/>
      <c r="R42" s="17"/>
      <c r="S42" s="17"/>
    </row>
    <row r="43" spans="1:19" ht="42" customHeight="1">
      <c r="A43" s="12" t="s">
        <v>66</v>
      </c>
      <c r="B43" s="13">
        <v>900</v>
      </c>
      <c r="C43" s="13">
        <v>90019</v>
      </c>
      <c r="D43" s="25">
        <v>0</v>
      </c>
      <c r="E43" s="15">
        <v>2710</v>
      </c>
      <c r="F43" s="17">
        <f t="shared" ref="F43" si="26">SUM(G43,P43)</f>
        <v>20000</v>
      </c>
      <c r="G43" s="17">
        <f t="shared" ref="G43" si="27">SUM(K43:O43,H43)</f>
        <v>20000</v>
      </c>
      <c r="H43" s="17">
        <f t="shared" ref="H43" si="28">SUM(I43:J43)</f>
        <v>0</v>
      </c>
      <c r="I43" s="26"/>
      <c r="J43" s="17"/>
      <c r="K43" s="26">
        <v>20000</v>
      </c>
      <c r="L43" s="26"/>
      <c r="M43" s="17"/>
      <c r="N43" s="26"/>
      <c r="O43" s="26"/>
      <c r="P43" s="17"/>
      <c r="Q43" s="17"/>
      <c r="R43" s="17"/>
      <c r="S43" s="17"/>
    </row>
    <row r="44" spans="1:19" ht="27" customHeight="1">
      <c r="A44" s="64" t="s">
        <v>58</v>
      </c>
      <c r="B44" s="64"/>
      <c r="C44" s="64"/>
      <c r="D44" s="27">
        <f>D15+D23+D32</f>
        <v>7928991</v>
      </c>
      <c r="E44" s="10" t="s">
        <v>44</v>
      </c>
      <c r="F44" s="27">
        <f t="shared" ref="F44:S44" si="29">F15+F23+F32</f>
        <v>10008377</v>
      </c>
      <c r="G44" s="27">
        <f t="shared" si="29"/>
        <v>3491275</v>
      </c>
      <c r="H44" s="27">
        <f t="shared" si="29"/>
        <v>1675858</v>
      </c>
      <c r="I44" s="27">
        <f t="shared" si="29"/>
        <v>94500</v>
      </c>
      <c r="J44" s="27">
        <f t="shared" si="29"/>
        <v>1581358</v>
      </c>
      <c r="K44" s="27">
        <f t="shared" si="29"/>
        <v>1490337</v>
      </c>
      <c r="L44" s="27">
        <f t="shared" si="29"/>
        <v>243910</v>
      </c>
      <c r="M44" s="27">
        <f t="shared" si="29"/>
        <v>81170</v>
      </c>
      <c r="N44" s="27">
        <f t="shared" si="29"/>
        <v>0</v>
      </c>
      <c r="O44" s="27">
        <f t="shared" si="29"/>
        <v>0</v>
      </c>
      <c r="P44" s="27">
        <f t="shared" si="29"/>
        <v>6517102</v>
      </c>
      <c r="Q44" s="27">
        <f t="shared" si="29"/>
        <v>6517102</v>
      </c>
      <c r="R44" s="27">
        <f t="shared" si="29"/>
        <v>252294</v>
      </c>
      <c r="S44" s="27">
        <f t="shared" si="29"/>
        <v>0</v>
      </c>
    </row>
  </sheetData>
  <mergeCells count="31">
    <mergeCell ref="A27:A28"/>
    <mergeCell ref="B27:B28"/>
    <mergeCell ref="C27:C28"/>
    <mergeCell ref="A32:C32"/>
    <mergeCell ref="A44:C44"/>
    <mergeCell ref="A23:C23"/>
    <mergeCell ref="H9:O10"/>
    <mergeCell ref="P9:P13"/>
    <mergeCell ref="Q9:S9"/>
    <mergeCell ref="Q10:Q13"/>
    <mergeCell ref="R10:R11"/>
    <mergeCell ref="S10:S13"/>
    <mergeCell ref="H11:H13"/>
    <mergeCell ref="I11:J12"/>
    <mergeCell ref="K11:K13"/>
    <mergeCell ref="L11:L13"/>
    <mergeCell ref="M11:M13"/>
    <mergeCell ref="N11:N13"/>
    <mergeCell ref="O11:O13"/>
    <mergeCell ref="R12:R13"/>
    <mergeCell ref="A15:C15"/>
    <mergeCell ref="Q2:S2"/>
    <mergeCell ref="A6:S6"/>
    <mergeCell ref="A8:A13"/>
    <mergeCell ref="B8:B13"/>
    <mergeCell ref="C8:C13"/>
    <mergeCell ref="D8:D13"/>
    <mergeCell ref="E8:E13"/>
    <mergeCell ref="F8:F13"/>
    <mergeCell ref="G8:S8"/>
    <mergeCell ref="G9:G13"/>
  </mergeCells>
  <pageMargins left="0.59055118110236227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2010-09-17T11:48:35Z</cp:lastPrinted>
  <dcterms:created xsi:type="dcterms:W3CDTF">2010-03-01T09:25:25Z</dcterms:created>
  <dcterms:modified xsi:type="dcterms:W3CDTF">2010-09-17T11:48:37Z</dcterms:modified>
</cp:coreProperties>
</file>